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процедур'!$A$1:$AY$263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90" i="5" l="1"/>
  <c r="AQ91" i="5"/>
  <c r="AQ153" i="5" l="1"/>
  <c r="AQ209" i="5" l="1"/>
  <c r="AQ210" i="5"/>
  <c r="AQ249" i="5" l="1"/>
  <c r="AQ250" i="5"/>
  <c r="AQ251" i="5"/>
  <c r="AQ252" i="5"/>
  <c r="AQ253" i="5"/>
  <c r="AQ254" i="5"/>
  <c r="AQ255" i="5"/>
  <c r="AQ256" i="5"/>
  <c r="AQ257" i="5"/>
  <c r="AQ258" i="5"/>
  <c r="AQ259" i="5"/>
  <c r="AQ260" i="5"/>
  <c r="AQ261" i="5"/>
  <c r="AQ262" i="5"/>
  <c r="AQ248" i="5"/>
  <c r="AQ228" i="5"/>
  <c r="AQ229" i="5"/>
  <c r="AQ230" i="5"/>
  <c r="AQ231" i="5"/>
  <c r="AQ232" i="5"/>
  <c r="AQ233" i="5"/>
  <c r="AQ234" i="5"/>
  <c r="AQ235" i="5"/>
  <c r="AQ236" i="5"/>
  <c r="AQ237" i="5"/>
  <c r="AQ238" i="5"/>
  <c r="AQ239" i="5"/>
  <c r="AQ240" i="5"/>
  <c r="AQ241" i="5"/>
  <c r="AQ242" i="5"/>
  <c r="AQ227" i="5"/>
  <c r="AQ192" i="5"/>
  <c r="AQ193" i="5"/>
  <c r="AQ194" i="5"/>
  <c r="AQ195" i="5"/>
  <c r="AQ196" i="5"/>
  <c r="AQ197" i="5"/>
  <c r="AQ198" i="5"/>
  <c r="AQ199" i="5"/>
  <c r="AQ200" i="5"/>
  <c r="AQ201" i="5"/>
  <c r="AQ202" i="5"/>
  <c r="AQ203" i="5"/>
  <c r="AQ204" i="5"/>
  <c r="AQ205" i="5"/>
  <c r="AQ206" i="5"/>
  <c r="AQ207" i="5"/>
  <c r="AQ208" i="5"/>
  <c r="AQ211" i="5"/>
  <c r="AQ212" i="5"/>
  <c r="AQ213" i="5"/>
  <c r="AQ214" i="5"/>
  <c r="AQ215" i="5"/>
  <c r="AQ216" i="5"/>
  <c r="AQ217" i="5"/>
  <c r="AQ218" i="5"/>
  <c r="AQ219" i="5"/>
  <c r="AQ220" i="5"/>
  <c r="AQ221" i="5"/>
  <c r="AQ222" i="5"/>
  <c r="AQ191" i="5"/>
  <c r="AQ154" i="5"/>
  <c r="AQ155" i="5"/>
  <c r="AQ156" i="5"/>
  <c r="AQ157" i="5"/>
  <c r="AQ158" i="5"/>
  <c r="AQ159" i="5"/>
  <c r="AQ160" i="5"/>
  <c r="AQ161" i="5"/>
  <c r="AQ162" i="5"/>
  <c r="AQ163" i="5"/>
  <c r="AQ164" i="5"/>
  <c r="AQ165" i="5"/>
  <c r="AQ166" i="5"/>
  <c r="AQ167" i="5"/>
  <c r="AQ168" i="5"/>
  <c r="AQ169" i="5"/>
  <c r="AQ170" i="5"/>
  <c r="AQ171" i="5"/>
  <c r="AQ172" i="5"/>
  <c r="AQ173" i="5"/>
  <c r="AQ174" i="5"/>
  <c r="AQ175" i="5"/>
  <c r="AQ176" i="5"/>
  <c r="AQ177" i="5"/>
  <c r="AQ178" i="5"/>
  <c r="AQ179" i="5"/>
  <c r="AQ180" i="5"/>
  <c r="AQ181" i="5"/>
  <c r="AQ182" i="5"/>
  <c r="AQ183" i="5"/>
  <c r="AQ184" i="5"/>
  <c r="AQ185" i="5"/>
  <c r="AQ186" i="5"/>
  <c r="AQ135" i="5"/>
  <c r="AQ136" i="5"/>
  <c r="AQ137" i="5"/>
  <c r="AQ138" i="5"/>
  <c r="AQ139" i="5"/>
  <c r="AQ140" i="5"/>
  <c r="AQ141" i="5"/>
  <c r="AQ142" i="5"/>
  <c r="AQ143" i="5"/>
  <c r="AQ144" i="5"/>
  <c r="AQ145" i="5"/>
  <c r="AQ146" i="5"/>
  <c r="AQ147" i="5"/>
  <c r="AQ148" i="5"/>
  <c r="AQ134" i="5"/>
  <c r="AQ109" i="5"/>
  <c r="AQ110" i="5"/>
  <c r="AQ111" i="5"/>
  <c r="AQ112" i="5"/>
  <c r="AQ113" i="5"/>
  <c r="AQ114" i="5"/>
  <c r="AQ115" i="5"/>
  <c r="AQ116" i="5"/>
  <c r="AQ117" i="5"/>
  <c r="AQ118" i="5"/>
  <c r="AQ119" i="5"/>
  <c r="AQ120" i="5"/>
  <c r="AQ121" i="5"/>
  <c r="AQ122" i="5"/>
  <c r="AQ123" i="5"/>
  <c r="AQ124" i="5"/>
  <c r="AQ125" i="5"/>
  <c r="AQ126" i="5"/>
  <c r="AQ127" i="5"/>
  <c r="AQ128" i="5"/>
  <c r="AQ129" i="5"/>
  <c r="AQ108" i="5"/>
  <c r="AS170" i="5" l="1"/>
  <c r="AS169" i="5"/>
  <c r="AQ103" i="5"/>
  <c r="AQ102" i="5"/>
  <c r="AQ101" i="5"/>
  <c r="AQ100" i="5"/>
  <c r="AQ99" i="5"/>
  <c r="AQ98" i="5"/>
  <c r="AQ97" i="5"/>
  <c r="AQ96" i="5"/>
  <c r="AQ95" i="5"/>
  <c r="AQ94" i="5"/>
  <c r="AQ93" i="5"/>
  <c r="AQ92" i="5"/>
  <c r="AQ89" i="5"/>
  <c r="AQ88" i="5"/>
  <c r="AQ87" i="5"/>
  <c r="AQ86" i="5"/>
  <c r="AQ85" i="5"/>
  <c r="AQ84" i="5"/>
  <c r="AQ83" i="5"/>
  <c r="AQ82" i="5"/>
  <c r="AQ77" i="5"/>
  <c r="AQ76" i="5"/>
  <c r="AQ75" i="5"/>
  <c r="AQ74" i="5"/>
  <c r="AQ73" i="5"/>
  <c r="AQ72" i="5"/>
  <c r="AQ71" i="5"/>
  <c r="AQ70" i="5"/>
  <c r="AQ69" i="5"/>
  <c r="AQ68" i="5"/>
  <c r="AQ67" i="5"/>
  <c r="AQ66" i="5"/>
  <c r="AQ65" i="5"/>
  <c r="AQ64" i="5"/>
  <c r="AQ63" i="5"/>
  <c r="AQ62" i="5"/>
  <c r="AQ61" i="5"/>
  <c r="AQ60" i="5"/>
  <c r="AQ59" i="5"/>
  <c r="AQ58" i="5"/>
  <c r="AR261" i="5" l="1"/>
  <c r="AR260" i="5"/>
  <c r="AR257" i="5"/>
  <c r="AR256" i="5"/>
  <c r="AR255" i="5"/>
  <c r="AR254" i="5"/>
  <c r="AR253" i="5"/>
  <c r="AR250" i="5"/>
  <c r="AR249" i="5"/>
  <c r="AR248" i="5"/>
  <c r="AR242" i="5"/>
  <c r="AR240" i="5"/>
  <c r="AR239" i="5"/>
  <c r="AR238" i="5"/>
  <c r="AR236" i="5"/>
  <c r="AR235" i="5"/>
  <c r="AR234" i="5"/>
  <c r="AR233" i="5"/>
  <c r="AR231" i="5"/>
  <c r="AR230" i="5"/>
  <c r="AR229" i="5"/>
  <c r="AR228" i="5"/>
  <c r="AR227" i="5"/>
  <c r="AR222" i="5"/>
  <c r="AR221" i="5"/>
  <c r="AR218" i="5"/>
  <c r="AR219" i="5"/>
  <c r="AR220" i="5"/>
  <c r="AR217" i="5"/>
  <c r="AR214" i="5"/>
  <c r="AR215" i="5"/>
  <c r="AR216" i="5"/>
  <c r="AR213" i="5"/>
  <c r="AR212" i="5"/>
  <c r="AR211" i="5"/>
  <c r="AR210" i="5"/>
  <c r="AR209" i="5"/>
  <c r="AR202" i="5"/>
  <c r="AR203" i="5"/>
  <c r="AR204" i="5"/>
  <c r="AR201" i="5"/>
  <c r="AR192" i="5"/>
  <c r="AR193" i="5"/>
  <c r="AR194" i="5"/>
  <c r="AR195" i="5"/>
  <c r="AR196" i="5"/>
  <c r="AR197" i="5"/>
  <c r="AR198" i="5"/>
  <c r="AR191" i="5"/>
  <c r="AR180" i="5"/>
  <c r="AR181" i="5"/>
  <c r="AR182" i="5"/>
  <c r="AR183" i="5"/>
  <c r="AR184" i="5"/>
  <c r="AR179" i="5"/>
  <c r="AR172" i="5"/>
  <c r="AR173" i="5"/>
  <c r="AR174" i="5"/>
  <c r="AR175" i="5"/>
  <c r="AR176" i="5"/>
  <c r="AR177" i="5"/>
  <c r="AR178" i="5"/>
  <c r="AR171" i="5"/>
  <c r="AR164" i="5"/>
  <c r="AR165" i="5"/>
  <c r="AR166" i="5"/>
  <c r="AR163" i="5"/>
  <c r="AR162" i="5"/>
  <c r="AR161" i="5"/>
  <c r="AR158" i="5"/>
  <c r="AR159" i="5"/>
  <c r="AR160" i="5"/>
  <c r="AR157" i="5"/>
  <c r="AR156" i="5"/>
  <c r="AR155" i="5"/>
  <c r="AR154" i="5"/>
  <c r="AR153" i="5"/>
  <c r="AR147" i="5"/>
  <c r="AR145" i="5"/>
  <c r="AR146" i="5"/>
  <c r="AR144" i="5"/>
  <c r="AR143" i="5"/>
  <c r="AR142" i="5"/>
  <c r="AR141" i="5"/>
  <c r="AR140" i="5"/>
  <c r="AR139" i="5"/>
  <c r="AR138" i="5"/>
  <c r="AR137" i="5"/>
  <c r="AR136" i="5"/>
  <c r="AR135" i="5"/>
  <c r="AR134" i="5"/>
  <c r="AR127" i="5"/>
  <c r="AR126" i="5"/>
  <c r="AR119" i="5"/>
  <c r="AR120" i="5"/>
  <c r="AR121" i="5"/>
  <c r="AR122" i="5"/>
  <c r="AR123" i="5"/>
  <c r="AR124" i="5"/>
  <c r="AR125" i="5"/>
  <c r="AR118" i="5"/>
  <c r="AR117" i="5"/>
  <c r="AR116" i="5"/>
  <c r="AR115" i="5"/>
  <c r="AR114" i="5"/>
  <c r="AR111" i="5"/>
  <c r="AR112" i="5"/>
  <c r="AR113" i="5"/>
  <c r="AR110" i="5"/>
  <c r="AR109" i="5"/>
  <c r="AR108" i="5"/>
  <c r="AR101" i="5"/>
  <c r="AR100" i="5"/>
  <c r="AR93" i="5"/>
  <c r="AR94" i="5"/>
  <c r="AR95" i="5"/>
  <c r="AR96" i="5"/>
  <c r="AR97" i="5"/>
  <c r="AR98" i="5"/>
  <c r="AR99" i="5"/>
  <c r="AR92" i="5"/>
  <c r="AR91" i="5"/>
  <c r="AR90" i="5"/>
  <c r="AR89" i="5"/>
  <c r="AR88" i="5"/>
  <c r="AR85" i="5"/>
  <c r="AR86" i="5"/>
  <c r="AR87" i="5"/>
  <c r="AR84" i="5"/>
  <c r="AR83" i="5"/>
  <c r="AR82" i="5"/>
  <c r="AR69" i="5"/>
  <c r="AR70" i="5"/>
  <c r="AR71" i="5"/>
  <c r="AR72" i="5"/>
  <c r="AR73" i="5"/>
  <c r="AR74" i="5"/>
  <c r="AR75" i="5"/>
  <c r="AR68" i="5"/>
  <c r="AR51" i="5"/>
  <c r="AR52" i="5"/>
  <c r="AR50" i="5"/>
  <c r="AR38" i="5"/>
  <c r="AR39" i="5"/>
  <c r="AR37" i="5"/>
  <c r="AR27" i="5"/>
  <c r="AR26" i="5"/>
  <c r="AR21" i="5"/>
  <c r="AR22" i="5"/>
  <c r="AR23" i="5"/>
  <c r="AR24" i="5"/>
  <c r="AR25" i="5"/>
  <c r="AR20" i="5"/>
  <c r="AS255" i="5" l="1"/>
  <c r="AS256" i="5"/>
  <c r="AS257" i="5"/>
  <c r="AS258" i="5"/>
  <c r="AS259" i="5"/>
  <c r="AS260" i="5"/>
  <c r="AS261" i="5"/>
  <c r="AS262" i="5"/>
  <c r="AS253" i="5"/>
  <c r="AS254" i="5"/>
  <c r="AS233" i="5" l="1"/>
  <c r="AS234" i="5"/>
  <c r="AS235" i="5"/>
  <c r="AS236" i="5"/>
  <c r="AS237" i="5"/>
  <c r="AS238" i="5"/>
  <c r="AS239" i="5"/>
  <c r="AS240" i="5"/>
  <c r="AS241" i="5"/>
  <c r="AS242" i="5"/>
  <c r="AS204" i="5"/>
  <c r="AS205" i="5"/>
  <c r="AS206" i="5"/>
  <c r="AS207" i="5"/>
  <c r="AS208" i="5"/>
  <c r="AS209" i="5"/>
  <c r="AS210" i="5"/>
  <c r="AS211" i="5"/>
  <c r="AS212" i="5"/>
  <c r="AS213" i="5"/>
  <c r="AS214" i="5"/>
  <c r="AS215" i="5"/>
  <c r="AS216" i="5"/>
  <c r="AS217" i="5"/>
  <c r="AS218" i="5"/>
  <c r="AS219" i="5"/>
  <c r="AS220" i="5"/>
  <c r="AS167" i="5"/>
  <c r="AS168" i="5"/>
  <c r="AS171" i="5"/>
  <c r="AS172" i="5"/>
  <c r="AS173" i="5"/>
  <c r="AS174" i="5"/>
  <c r="AS175" i="5"/>
  <c r="AS176" i="5"/>
  <c r="AS177" i="5"/>
  <c r="AS178" i="5"/>
  <c r="AS179" i="5"/>
  <c r="AS180" i="5"/>
  <c r="AS181" i="5"/>
  <c r="AS182" i="5"/>
  <c r="AS183" i="5"/>
  <c r="AS184" i="5"/>
  <c r="AS185" i="5"/>
  <c r="AS144" i="5"/>
  <c r="AS145" i="5"/>
  <c r="AS146" i="5"/>
  <c r="AS147" i="5"/>
  <c r="AS148" i="5"/>
  <c r="AS143" i="5"/>
  <c r="AS122" i="5"/>
  <c r="AS123" i="5"/>
  <c r="AS124" i="5"/>
  <c r="AS125" i="5"/>
  <c r="AS126" i="5"/>
  <c r="AS127" i="5"/>
  <c r="AS128" i="5"/>
  <c r="AS129" i="5"/>
  <c r="AS85" i="5" l="1"/>
  <c r="AS101" i="5"/>
  <c r="AS102" i="5"/>
  <c r="AS103" i="5"/>
  <c r="AS100" i="5"/>
  <c r="AS95" i="5"/>
  <c r="AS96" i="5"/>
  <c r="AS97" i="5"/>
  <c r="AS98" i="5"/>
  <c r="AS99" i="5"/>
  <c r="AS94" i="5"/>
  <c r="AR77" i="5"/>
  <c r="AR76" i="5"/>
  <c r="AR40" i="5"/>
  <c r="AR53" i="5"/>
  <c r="AS70" i="5"/>
  <c r="AS71" i="5"/>
  <c r="AS72" i="5"/>
  <c r="AS73" i="5"/>
  <c r="AS74" i="5"/>
  <c r="AR66" i="5"/>
  <c r="AR67" i="5"/>
  <c r="AR65" i="5"/>
  <c r="AR64" i="5"/>
  <c r="AR62" i="5"/>
  <c r="AR63" i="5"/>
  <c r="AR61" i="5"/>
  <c r="AR60" i="5"/>
  <c r="AR59" i="5"/>
  <c r="AR58" i="5"/>
  <c r="AS93" i="5"/>
  <c r="AS92" i="5"/>
  <c r="AS91" i="5"/>
  <c r="AS90" i="5"/>
  <c r="AS89" i="5"/>
  <c r="AS88" i="5"/>
  <c r="AS87" i="5"/>
  <c r="AS86" i="5"/>
  <c r="AS84" i="5"/>
  <c r="AS83" i="5"/>
  <c r="AS82" i="5"/>
  <c r="AQ53" i="5"/>
  <c r="AQ52" i="5"/>
  <c r="AS52" i="5" s="1"/>
  <c r="AQ51" i="5"/>
  <c r="AS51" i="5" s="1"/>
  <c r="AQ50" i="5"/>
  <c r="AS50" i="5" s="1"/>
  <c r="AR49" i="5"/>
  <c r="AQ49" i="5"/>
  <c r="AR48" i="5"/>
  <c r="AQ48" i="5"/>
  <c r="AR47" i="5"/>
  <c r="AQ47" i="5"/>
  <c r="AR46" i="5"/>
  <c r="AQ46" i="5"/>
  <c r="AR45" i="5"/>
  <c r="AQ45" i="5"/>
  <c r="AR36" i="5"/>
  <c r="AR35" i="5"/>
  <c r="AR34" i="5"/>
  <c r="AR33" i="5"/>
  <c r="AR32" i="5"/>
  <c r="AQ40" i="5"/>
  <c r="AQ39" i="5"/>
  <c r="AQ38" i="5"/>
  <c r="AS38" i="5" s="1"/>
  <c r="AQ37" i="5"/>
  <c r="AQ36" i="5"/>
  <c r="AQ35" i="5"/>
  <c r="AQ34" i="5"/>
  <c r="AQ33" i="5"/>
  <c r="AQ32" i="5"/>
  <c r="AS252" i="5"/>
  <c r="AS251" i="5"/>
  <c r="AS250" i="5"/>
  <c r="AS249" i="5"/>
  <c r="AS248" i="5"/>
  <c r="AS232" i="5"/>
  <c r="AS231" i="5"/>
  <c r="AS230" i="5"/>
  <c r="AS229" i="5"/>
  <c r="AS228" i="5"/>
  <c r="AS227" i="5"/>
  <c r="AS222" i="5"/>
  <c r="AS221" i="5"/>
  <c r="AS203" i="5"/>
  <c r="AS202" i="5"/>
  <c r="AS201" i="5"/>
  <c r="AS200" i="5"/>
  <c r="AS199" i="5"/>
  <c r="AS198" i="5"/>
  <c r="AS197" i="5"/>
  <c r="AS196" i="5"/>
  <c r="AS195" i="5"/>
  <c r="AS194" i="5"/>
  <c r="AS193" i="5"/>
  <c r="AS192" i="5"/>
  <c r="AS191" i="5"/>
  <c r="AS186" i="5"/>
  <c r="AS166" i="5"/>
  <c r="AS165" i="5"/>
  <c r="AS164" i="5"/>
  <c r="AS163" i="5"/>
  <c r="AS162" i="5"/>
  <c r="AS161" i="5"/>
  <c r="AS160" i="5"/>
  <c r="AS159" i="5"/>
  <c r="AS158" i="5"/>
  <c r="AS157" i="5"/>
  <c r="AS156" i="5"/>
  <c r="AS155" i="5"/>
  <c r="AS154" i="5"/>
  <c r="AS153" i="5"/>
  <c r="AS142" i="5"/>
  <c r="AS141" i="5"/>
  <c r="AS140" i="5"/>
  <c r="AS139" i="5"/>
  <c r="AS138" i="5"/>
  <c r="AS137" i="5"/>
  <c r="AS136" i="5"/>
  <c r="AS135" i="5"/>
  <c r="AS134" i="5"/>
  <c r="AS121" i="5"/>
  <c r="AS120" i="5"/>
  <c r="AS119" i="5"/>
  <c r="AS118" i="5"/>
  <c r="AS117" i="5"/>
  <c r="AS116" i="5"/>
  <c r="AS115" i="5"/>
  <c r="AS114" i="5"/>
  <c r="AS113" i="5"/>
  <c r="AS112" i="5"/>
  <c r="AS111" i="5"/>
  <c r="AS110" i="5"/>
  <c r="AS109" i="5"/>
  <c r="AS108" i="5"/>
  <c r="AS75" i="5"/>
  <c r="AS69" i="5"/>
  <c r="AS68" i="5"/>
  <c r="AQ27" i="5"/>
  <c r="AS27" i="5" s="1"/>
  <c r="AQ26" i="5"/>
  <c r="AS26" i="5" s="1"/>
  <c r="AQ25" i="5"/>
  <c r="AS25" i="5" s="1"/>
  <c r="AQ24" i="5"/>
  <c r="AS24" i="5" s="1"/>
  <c r="AQ23" i="5"/>
  <c r="AS23" i="5" s="1"/>
  <c r="AQ22" i="5"/>
  <c r="AS22" i="5" s="1"/>
  <c r="AQ21" i="5"/>
  <c r="AS21" i="5" s="1"/>
  <c r="AQ20" i="5"/>
  <c r="AS20" i="5" s="1"/>
  <c r="AR19" i="5"/>
  <c r="AQ19" i="5"/>
  <c r="AR18" i="5"/>
  <c r="AQ18" i="5"/>
  <c r="AR17" i="5"/>
  <c r="AQ17" i="5"/>
  <c r="AR16" i="5"/>
  <c r="AQ16" i="5"/>
  <c r="AR15" i="5"/>
  <c r="AQ15" i="5"/>
  <c r="AR14" i="5"/>
  <c r="AQ14" i="5"/>
  <c r="AR13" i="5"/>
  <c r="AQ13" i="5"/>
  <c r="AR12" i="5"/>
  <c r="AQ12" i="5"/>
  <c r="AS76" i="5" l="1"/>
  <c r="AS77" i="5"/>
  <c r="AS62" i="5"/>
  <c r="AS66" i="5"/>
  <c r="AS12" i="5"/>
  <c r="AS49" i="5"/>
  <c r="AS17" i="5"/>
  <c r="AS59" i="5"/>
  <c r="AS60" i="5"/>
  <c r="AS58" i="5"/>
  <c r="AS63" i="5"/>
  <c r="AS47" i="5"/>
  <c r="AS18" i="5"/>
  <c r="AS46" i="5"/>
  <c r="AS16" i="5"/>
  <c r="AS64" i="5"/>
  <c r="AS40" i="5"/>
  <c r="AS61" i="5"/>
  <c r="AS65" i="5"/>
  <c r="AS67" i="5"/>
  <c r="AS53" i="5"/>
  <c r="AS48" i="5"/>
  <c r="AS19" i="5"/>
  <c r="AS15" i="5"/>
  <c r="AS14" i="5"/>
  <c r="AS45" i="5"/>
  <c r="AS13" i="5"/>
  <c r="AS34" i="5"/>
  <c r="AS39" i="5"/>
  <c r="AS35" i="5"/>
  <c r="AS36" i="5"/>
  <c r="AS37" i="5"/>
  <c r="AS33" i="5"/>
  <c r="AS32" i="5"/>
</calcChain>
</file>

<file path=xl/sharedStrings.xml><?xml version="1.0" encoding="utf-8"?>
<sst xmlns="http://schemas.openxmlformats.org/spreadsheetml/2006/main" count="1091" uniqueCount="123">
  <si>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</si>
  <si>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</si>
  <si>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</si>
  <si>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</si>
  <si>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</si>
  <si>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</si>
  <si>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</si>
  <si>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</si>
  <si>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</si>
  <si>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</si>
  <si>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</si>
  <si>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</si>
  <si>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</si>
  <si>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</si>
  <si>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</si>
  <si>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</si>
  <si>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</si>
  <si>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</si>
  <si>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</si>
  <si>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</si>
  <si>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</si>
  <si>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</si>
  <si>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</si>
  <si>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</si>
  <si>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</si>
  <si>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</si>
  <si>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</si>
  <si>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</si>
  <si>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</si>
  <si>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</si>
  <si>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</si>
  <si>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</si>
  <si>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</si>
  <si>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</si>
  <si>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</si>
  <si>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</si>
  <si>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</si>
  <si>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</si>
  <si>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</si>
  <si>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</si>
  <si>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</si>
  <si>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</si>
  <si>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</si>
  <si>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</si>
  <si>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</si>
  <si>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</si>
  <si>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</si>
  <si>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</si>
  <si>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</si>
  <si>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</si>
  <si>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</si>
  <si>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</si>
  <si>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</si>
  <si>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</si>
  <si>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</si>
  <si>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</si>
  <si>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</si>
  <si>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</si>
  <si>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</si>
  <si>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</si>
  <si>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1б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</si>
  <si>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</si>
  <si>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</si>
  <si>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</si>
  <si>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</si>
  <si>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</si>
  <si>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</si>
  <si>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</si>
  <si>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</si>
  <si>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</si>
  <si>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</si>
  <si>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</si>
  <si>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</si>
  <si>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4а</t>
  </si>
  <si>
    <t>4б</t>
  </si>
  <si>
    <t>Основы религиозных культур и светской этики</t>
  </si>
  <si>
    <t>Труд (технология)</t>
  </si>
  <si>
    <t>5а</t>
  </si>
  <si>
    <t>5б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</si>
  <si>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</si>
  <si>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</si>
  <si>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</si>
  <si>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</si>
  <si>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</si>
  <si>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</si>
  <si>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</si>
  <si>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</si>
  <si>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</si>
  <si>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</si>
  <si>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</si>
  <si>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</si>
  <si>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</si>
  <si>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</si>
  <si>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Основы безопасности и защиты Родины</t>
  </si>
  <si>
    <t>8а</t>
  </si>
  <si>
    <t>8б</t>
  </si>
  <si>
    <t>9а</t>
  </si>
  <si>
    <t>9б</t>
  </si>
  <si>
    <t>Алгебра и начала математического анализа</t>
  </si>
  <si>
    <t>Индивидуальный проект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</si>
  <si>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</si>
  <si>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</si>
  <si>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</si>
  <si>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</si>
  <si>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</si>
  <si>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</si>
  <si>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</si>
  <si>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</si>
  <si>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</si>
  <si>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</si>
  <si>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</si>
  <si>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</si>
  <si>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</si>
  <si>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</si>
  <si>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с. Чёрновское</t>
  </si>
  <si>
    <t>МАОУ Черновская СОШ</t>
  </si>
  <si>
    <t>175-25 од</t>
  </si>
  <si>
    <t xml:space="preserve">Приложение 1 к приказу от 29.08.2025г. № 175-25 од </t>
  </si>
  <si>
    <t>КР</t>
  </si>
  <si>
    <t>ВПР</t>
  </si>
  <si>
    <t>Иностранный язык (англ.)</t>
  </si>
  <si>
    <t>год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</si>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</sst>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8" fillId="0" borderId="0" xfId="0" applyFont="1" applyAlignment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9" borderId="1" xfId="0" applyFont="1" applyFill="1" applyBorder="1"/>
    <xf numFmtId="0" fontId="10" fillId="9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horizontal="center" vertical="center" wrapText="1"/>
    </xf>
    <xf numFmtId="10" fontId="2" fillId="0" borderId="1" xfId="1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/>
    </xf>
    <xf numFmtId="0" fontId="2" fillId="0" borderId="1" xfId="0" applyFont="1" applyBorder="1" applyAlignment="1">
      <alignment wrapText="1"/>
    </xf>
    <xf numFmtId="0" fontId="4" fillId="1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wrapText="1"/>
    </xf>
    <xf numFmtId="0" fontId="2" fillId="11" borderId="1" xfId="0" applyFont="1" applyFill="1" applyBorder="1"/>
    <xf numFmtId="0" fontId="4" fillId="11" borderId="8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vertical="center" wrapText="1"/>
    </xf>
    <xf numFmtId="0" fontId="4" fillId="11" borderId="1" xfId="0" applyFont="1" applyFill="1" applyBorder="1" applyAlignment="1">
      <alignment horizontal="left" vertical="center" wrapText="1"/>
    </xf>
    <xf numFmtId="0" fontId="4" fillId="11" borderId="8" xfId="0" applyFont="1" applyFill="1" applyBorder="1" applyAlignment="1">
      <alignment horizontal="left" vertical="center" wrapText="1"/>
    </xf>
    <xf numFmtId="0" fontId="2" fillId="11" borderId="8" xfId="0" applyFont="1" applyFill="1" applyBorder="1" applyAlignment="1">
      <alignment wrapText="1"/>
    </xf>
    <xf numFmtId="49" fontId="19" fillId="0" borderId="7" xfId="0" applyNumberFormat="1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164" fontId="19" fillId="0" borderId="12" xfId="0" applyNumberFormat="1" applyFont="1" applyBorder="1" applyAlignment="1">
      <alignment vertical="center"/>
    </xf>
    <xf numFmtId="49" fontId="21" fillId="0" borderId="7" xfId="0" applyNumberFormat="1" applyFont="1" applyBorder="1" applyAlignment="1">
      <alignment horizontal="left" vertical="center"/>
    </xf>
    <xf numFmtId="49" fontId="21" fillId="0" borderId="8" xfId="0" applyNumberFormat="1" applyFont="1" applyBorder="1" applyAlignment="1">
      <alignment horizontal="left" vertical="center"/>
    </xf>
    <xf numFmtId="49" fontId="25" fillId="0" borderId="1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19" fillId="0" borderId="11" xfId="0" applyNumberFormat="1" applyFont="1" applyBorder="1" applyAlignment="1">
      <alignment horizontal="center" vertical="center"/>
    </xf>
    <xf numFmtId="164" fontId="19" fillId="0" borderId="14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4" fillId="8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8" borderId="4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25"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8" t="s">
        <v>51</v>
      </c>
    </row>
    <row r="2" spans="1:1" ht="18.75" x14ac:dyDescent="0.25">
      <c r="A2" s="9"/>
    </row>
    <row r="3" spans="1:1" ht="138.75" customHeight="1" x14ac:dyDescent="0.25">
      <c r="A3" s="10" t="s">
        <v>111</v>
      </c>
    </row>
    <row r="4" spans="1:1" ht="262.5" x14ac:dyDescent="0.25">
      <c r="A4" s="15" t="s">
        <v>102</v>
      </c>
    </row>
    <row r="5" spans="1:1" ht="31.5" customHeight="1" x14ac:dyDescent="0.25">
      <c r="A5" s="10" t="s">
        <v>42</v>
      </c>
    </row>
    <row r="6" spans="1:1" ht="28.5" customHeight="1" x14ac:dyDescent="0.25">
      <c r="A6" s="11" t="s">
        <v>43</v>
      </c>
    </row>
    <row r="7" spans="1:1" ht="19.5" customHeight="1" x14ac:dyDescent="0.25">
      <c r="A7" s="11" t="s">
        <v>44</v>
      </c>
    </row>
    <row r="8" spans="1:1" s="13" customFormat="1" ht="26.25" customHeight="1" x14ac:dyDescent="0.25">
      <c r="A8" s="12" t="s">
        <v>79</v>
      </c>
    </row>
    <row r="9" spans="1:1" s="13" customFormat="1" ht="25.5" customHeight="1" x14ac:dyDescent="0.25">
      <c r="A9" s="12" t="s">
        <v>45</v>
      </c>
    </row>
    <row r="10" spans="1:1" s="13" customFormat="1" ht="39" customHeight="1" x14ac:dyDescent="0.25">
      <c r="A10" s="16" t="s">
        <v>58</v>
      </c>
    </row>
    <row r="11" spans="1:1" s="13" customFormat="1" ht="36.75" customHeight="1" x14ac:dyDescent="0.25">
      <c r="A11" s="16" t="s">
        <v>80</v>
      </c>
    </row>
    <row r="12" spans="1:1" s="13" customFormat="1" ht="18.75" x14ac:dyDescent="0.25">
      <c r="A12" s="12" t="s">
        <v>105</v>
      </c>
    </row>
    <row r="13" spans="1:1" s="13" customFormat="1" ht="37.5" x14ac:dyDescent="0.25">
      <c r="A13" s="14" t="s">
        <v>46</v>
      </c>
    </row>
    <row r="14" spans="1:1" s="13" customFormat="1" ht="18.75" x14ac:dyDescent="0.25">
      <c r="A14" s="16" t="s">
        <v>69</v>
      </c>
    </row>
    <row r="15" spans="1:1" s="13" customFormat="1" ht="18.75" x14ac:dyDescent="0.25">
      <c r="A15" s="12" t="s">
        <v>47</v>
      </c>
    </row>
    <row r="16" spans="1:1" s="13" customFormat="1" ht="18.75" x14ac:dyDescent="0.25">
      <c r="A16" s="16" t="s">
        <v>63</v>
      </c>
    </row>
    <row r="17" spans="1:1" s="13" customFormat="1" ht="18.75" x14ac:dyDescent="0.25">
      <c r="A17" s="12" t="s">
        <v>48</v>
      </c>
    </row>
    <row r="18" spans="1:1" s="13" customFormat="1" ht="37.5" x14ac:dyDescent="0.25">
      <c r="A18" s="16" t="s">
        <v>100</v>
      </c>
    </row>
    <row r="19" spans="1:1" s="13" customFormat="1" ht="18.75" x14ac:dyDescent="0.25">
      <c r="A19" s="14" t="s">
        <v>49</v>
      </c>
    </row>
    <row r="20" spans="1:1" s="13" customFormat="1" ht="37.5" x14ac:dyDescent="0.25">
      <c r="A20" s="16" t="s">
        <v>70</v>
      </c>
    </row>
    <row r="21" spans="1:1" s="13" customFormat="1" ht="37.5" x14ac:dyDescent="0.25">
      <c r="A21" s="12" t="s">
        <v>113</v>
      </c>
    </row>
    <row r="22" spans="1:1" s="13" customFormat="1" ht="18" x14ac:dyDescent="0.25">
      <c r="A22" s="12"/>
    </row>
    <row r="23" spans="1:1" s="13" customFormat="1" ht="150" x14ac:dyDescent="0.25">
      <c r="A23" s="14" t="s">
        <v>112</v>
      </c>
    </row>
    <row r="24" spans="1:1" s="13" customFormat="1" ht="37.5" x14ac:dyDescent="0.25">
      <c r="A24" s="23" t="s">
        <v>72</v>
      </c>
    </row>
    <row r="25" spans="1:1" s="13" customFormat="1" ht="75" x14ac:dyDescent="0.25">
      <c r="A25" s="14" t="s">
        <v>50</v>
      </c>
    </row>
    <row r="26" spans="1:1" s="13" customFormat="1" ht="93.75" x14ac:dyDescent="0.25">
      <c r="A26" s="14" t="s">
        <v>57</v>
      </c>
    </row>
    <row r="27" spans="1:1" s="13" customFormat="1" ht="93.75" x14ac:dyDescent="0.25">
      <c r="A27" s="23" t="s">
        <v>64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63"/>
  <sheetViews>
    <sheetView tabSelected="1" view="pageBreakPreview" topLeftCell="A241" zoomScale="80" zoomScaleNormal="85" zoomScaleSheetLayoutView="80" workbookViewId="0">
      <selection activeCell="AC256" sqref="AC256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4" width="7.140625" style="1" customWidth="1"/>
    <col min="5" max="5" width="4.7109375" style="1" customWidth="1"/>
    <col min="6" max="6" width="4.28515625" style="1" customWidth="1"/>
    <col min="7" max="7" width="3.85546875" style="1" customWidth="1"/>
    <col min="8" max="35" width="4.28515625" style="1" customWidth="1"/>
    <col min="36" max="36" width="4.5703125" style="1" bestFit="1" customWidth="1"/>
    <col min="37" max="41" width="4.28515625" style="1" customWidth="1"/>
    <col min="42" max="42" width="4.8554687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61" customFormat="1" ht="35.25" customHeight="1" x14ac:dyDescent="0.25">
      <c r="A1" s="129" t="s">
        <v>117</v>
      </c>
      <c r="B1" s="129"/>
      <c r="C1" s="129"/>
      <c r="D1" s="129"/>
      <c r="E1" s="129"/>
      <c r="F1" s="22"/>
      <c r="G1" s="66"/>
      <c r="H1" s="22"/>
      <c r="L1" s="68" t="s">
        <v>38</v>
      </c>
      <c r="AC1" s="62"/>
      <c r="AD1" s="62"/>
      <c r="AL1" s="62"/>
      <c r="AM1" s="62"/>
      <c r="AN1" s="62"/>
      <c r="AO1" s="62"/>
      <c r="AP1" s="62"/>
      <c r="AQ1" s="62"/>
      <c r="AR1" s="62"/>
      <c r="AS1" s="62"/>
    </row>
    <row r="2" spans="1:48" ht="21.75" customHeight="1" x14ac:dyDescent="0.4">
      <c r="A2" s="117" t="s">
        <v>54</v>
      </c>
      <c r="B2" s="122" t="s">
        <v>114</v>
      </c>
      <c r="C2" s="123"/>
      <c r="D2" s="118"/>
      <c r="F2" s="66"/>
      <c r="G2" s="67" t="s">
        <v>103</v>
      </c>
      <c r="H2" s="22"/>
      <c r="I2" s="17"/>
      <c r="J2" s="17"/>
      <c r="K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26"/>
      <c r="AE2" s="26"/>
      <c r="AF2" s="26"/>
      <c r="AG2" s="26"/>
      <c r="AH2" s="26"/>
      <c r="AI2" s="25"/>
      <c r="AJ2" s="25"/>
      <c r="AK2" s="25"/>
      <c r="AL2" s="40"/>
      <c r="AM2" s="40"/>
      <c r="AN2" s="40"/>
      <c r="AO2" s="46"/>
      <c r="AP2" s="46"/>
      <c r="AQ2" s="46"/>
      <c r="AR2" s="46"/>
      <c r="AS2" s="46"/>
      <c r="AT2" s="25"/>
      <c r="AU2" s="25"/>
      <c r="AV2" s="25"/>
    </row>
    <row r="3" spans="1:48" ht="40.5" customHeight="1" x14ac:dyDescent="0.25">
      <c r="A3" s="117" t="s">
        <v>65</v>
      </c>
      <c r="B3" s="35" t="s">
        <v>115</v>
      </c>
      <c r="C3" s="3"/>
      <c r="D3" s="118"/>
      <c r="E3" s="24"/>
      <c r="F3" s="24"/>
      <c r="G3" s="191" t="s">
        <v>101</v>
      </c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3"/>
      <c r="X3" s="196" t="s">
        <v>62</v>
      </c>
      <c r="Y3" s="197"/>
      <c r="Z3" s="197"/>
      <c r="AA3" s="197"/>
      <c r="AB3" s="198"/>
      <c r="AC3" s="165" t="s">
        <v>82</v>
      </c>
      <c r="AD3" s="166"/>
      <c r="AE3" s="166"/>
      <c r="AF3" s="166"/>
      <c r="AG3" s="166"/>
      <c r="AH3" s="166"/>
      <c r="AI3" s="166"/>
      <c r="AJ3" s="166"/>
      <c r="AK3" s="166"/>
      <c r="AL3" s="166"/>
      <c r="AM3" s="167"/>
      <c r="AN3" s="176" t="s">
        <v>83</v>
      </c>
      <c r="AO3" s="176"/>
      <c r="AP3" s="42" t="s">
        <v>84</v>
      </c>
      <c r="AQ3" s="42"/>
      <c r="AR3" s="47"/>
      <c r="AS3" s="25"/>
      <c r="AT3" s="25"/>
      <c r="AU3" s="44"/>
      <c r="AV3" s="25"/>
    </row>
    <row r="4" spans="1:48" ht="22.5" customHeight="1" x14ac:dyDescent="0.2">
      <c r="A4" s="124" t="s">
        <v>66</v>
      </c>
      <c r="B4" s="124"/>
      <c r="C4" s="124"/>
      <c r="D4" s="25"/>
      <c r="E4" s="25"/>
      <c r="F4" s="27"/>
      <c r="G4" s="65" t="s">
        <v>86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199" t="s">
        <v>106</v>
      </c>
      <c r="Y4" s="200"/>
      <c r="Z4" s="200"/>
      <c r="AA4" s="200"/>
      <c r="AB4" s="201"/>
      <c r="AC4" s="168"/>
      <c r="AD4" s="169"/>
      <c r="AE4" s="169"/>
      <c r="AF4" s="169"/>
      <c r="AG4" s="169"/>
      <c r="AH4" s="169"/>
      <c r="AI4" s="169"/>
      <c r="AJ4" s="169"/>
      <c r="AK4" s="169"/>
      <c r="AL4" s="169"/>
      <c r="AM4" s="170"/>
      <c r="AN4" s="176"/>
      <c r="AO4" s="176"/>
      <c r="AP4" s="195" t="s">
        <v>85</v>
      </c>
      <c r="AQ4" s="195"/>
      <c r="AU4" s="44"/>
      <c r="AV4" s="25"/>
    </row>
    <row r="5" spans="1:48" ht="42.75" customHeight="1" x14ac:dyDescent="0.2">
      <c r="A5" s="52" t="s">
        <v>67</v>
      </c>
      <c r="B5" s="70" t="s">
        <v>116</v>
      </c>
      <c r="C5" s="120" t="s">
        <v>55</v>
      </c>
      <c r="D5" s="125"/>
      <c r="E5" s="126"/>
      <c r="F5" s="27"/>
      <c r="G5" s="194" t="s">
        <v>87</v>
      </c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202"/>
      <c r="Y5" s="202"/>
      <c r="Z5" s="202"/>
      <c r="AA5" s="202"/>
      <c r="AB5" s="203"/>
      <c r="AC5" s="171"/>
      <c r="AD5" s="172"/>
      <c r="AE5" s="172"/>
      <c r="AF5" s="172"/>
      <c r="AG5" s="172"/>
      <c r="AH5" s="172"/>
      <c r="AI5" s="172"/>
      <c r="AJ5" s="172"/>
      <c r="AK5" s="172"/>
      <c r="AL5" s="172"/>
      <c r="AM5" s="173"/>
      <c r="AN5" s="176"/>
      <c r="AO5" s="176"/>
      <c r="AP5" s="151" t="s">
        <v>65</v>
      </c>
      <c r="AQ5" s="152"/>
      <c r="AU5" s="44"/>
      <c r="AV5" s="25"/>
    </row>
    <row r="6" spans="1:48" ht="35.25" customHeight="1" x14ac:dyDescent="0.2">
      <c r="A6" s="53" t="s">
        <v>68</v>
      </c>
      <c r="B6" s="71">
        <v>47359</v>
      </c>
      <c r="C6" s="120" t="s">
        <v>56</v>
      </c>
      <c r="D6" s="127"/>
      <c r="E6" s="128"/>
      <c r="F6" s="27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53" t="s">
        <v>107</v>
      </c>
      <c r="Y6" s="154"/>
      <c r="Z6" s="154"/>
      <c r="AA6" s="154"/>
      <c r="AB6" s="154"/>
      <c r="AC6" s="55" t="s">
        <v>108</v>
      </c>
      <c r="AD6" s="48"/>
      <c r="AE6" s="48"/>
      <c r="AF6" s="48"/>
      <c r="AG6" s="48"/>
      <c r="AH6" s="40"/>
      <c r="AU6" s="25"/>
      <c r="AV6" s="25"/>
    </row>
    <row r="7" spans="1:48" ht="26.25" customHeight="1" x14ac:dyDescent="0.2">
      <c r="A7" s="174" t="s">
        <v>104</v>
      </c>
      <c r="B7" s="174"/>
      <c r="C7" s="119" t="s">
        <v>121</v>
      </c>
      <c r="D7" s="121"/>
      <c r="E7" s="25"/>
      <c r="F7" s="27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Y7" s="45"/>
      <c r="Z7" s="25"/>
      <c r="AB7" s="45"/>
      <c r="AC7" s="57" t="s">
        <v>110</v>
      </c>
      <c r="AP7" s="39"/>
      <c r="AQ7" s="39"/>
      <c r="AR7" s="39"/>
      <c r="AS7" s="25"/>
    </row>
    <row r="8" spans="1:48" ht="22.5" customHeight="1" x14ac:dyDescent="0.25">
      <c r="A8" s="58"/>
      <c r="B8" s="58"/>
      <c r="C8" s="58"/>
      <c r="D8" s="59"/>
      <c r="E8" s="59"/>
      <c r="F8" s="59"/>
      <c r="G8" s="60"/>
      <c r="H8" s="60"/>
      <c r="I8" s="58"/>
      <c r="J8" s="25"/>
      <c r="K8" s="25"/>
      <c r="X8" s="64"/>
      <c r="Y8" s="25"/>
      <c r="Z8" s="38"/>
      <c r="AA8" s="38"/>
      <c r="AB8" s="38"/>
      <c r="AC8" s="54" t="s">
        <v>109</v>
      </c>
      <c r="AD8" s="39"/>
      <c r="AE8" s="39"/>
      <c r="AF8" s="39"/>
      <c r="AG8" s="39"/>
      <c r="AH8" s="39"/>
      <c r="AI8" s="39"/>
      <c r="AJ8" s="39"/>
      <c r="AK8" s="69"/>
      <c r="AL8" s="56"/>
      <c r="AM8" s="39"/>
      <c r="AN8" s="39"/>
      <c r="AO8" s="39"/>
      <c r="AP8" s="39"/>
      <c r="AQ8" s="39"/>
      <c r="AR8" s="39"/>
      <c r="AS8" s="40"/>
    </row>
    <row r="9" spans="1:48" s="2" customFormat="1" ht="82.5" customHeight="1" x14ac:dyDescent="0.2">
      <c r="A9" s="189" t="s">
        <v>14</v>
      </c>
      <c r="B9" s="189"/>
      <c r="C9" s="189"/>
      <c r="D9" s="189"/>
      <c r="E9" s="190" t="s">
        <v>39</v>
      </c>
      <c r="F9" s="190"/>
      <c r="G9" s="190"/>
      <c r="H9" s="190"/>
      <c r="I9" s="19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8" t="s">
        <v>19</v>
      </c>
      <c r="AR9" s="158" t="s">
        <v>21</v>
      </c>
      <c r="AS9" s="180" t="s">
        <v>20</v>
      </c>
    </row>
    <row r="10" spans="1:48" s="2" customFormat="1" ht="21.75" customHeight="1" x14ac:dyDescent="0.2">
      <c r="A10" s="133" t="s">
        <v>0</v>
      </c>
      <c r="B10" s="135"/>
      <c r="C10" s="131" t="s">
        <v>61</v>
      </c>
      <c r="D10" s="18" t="s">
        <v>17</v>
      </c>
      <c r="E10" s="142" t="s">
        <v>1</v>
      </c>
      <c r="F10" s="142"/>
      <c r="G10" s="142"/>
      <c r="H10" s="142"/>
      <c r="I10" s="142" t="s">
        <v>2</v>
      </c>
      <c r="J10" s="142"/>
      <c r="K10" s="142"/>
      <c r="L10" s="142"/>
      <c r="M10" s="142" t="s">
        <v>3</v>
      </c>
      <c r="N10" s="142"/>
      <c r="O10" s="142"/>
      <c r="P10" s="142"/>
      <c r="Q10" s="142" t="s">
        <v>4</v>
      </c>
      <c r="R10" s="142"/>
      <c r="S10" s="142"/>
      <c r="T10" s="142"/>
      <c r="U10" s="142" t="s">
        <v>5</v>
      </c>
      <c r="V10" s="142"/>
      <c r="W10" s="142"/>
      <c r="X10" s="142" t="s">
        <v>6</v>
      </c>
      <c r="Y10" s="142"/>
      <c r="Z10" s="142"/>
      <c r="AA10" s="142"/>
      <c r="AB10" s="142" t="s">
        <v>7</v>
      </c>
      <c r="AC10" s="142"/>
      <c r="AD10" s="142"/>
      <c r="AE10" s="142" t="s">
        <v>8</v>
      </c>
      <c r="AF10" s="142"/>
      <c r="AG10" s="142"/>
      <c r="AH10" s="142"/>
      <c r="AI10" s="142"/>
      <c r="AJ10" s="142" t="s">
        <v>9</v>
      </c>
      <c r="AK10" s="142"/>
      <c r="AL10" s="142"/>
      <c r="AM10" s="142" t="s">
        <v>10</v>
      </c>
      <c r="AN10" s="142"/>
      <c r="AO10" s="142"/>
      <c r="AP10" s="142"/>
      <c r="AQ10" s="158"/>
      <c r="AR10" s="158"/>
      <c r="AS10" s="180"/>
    </row>
    <row r="11" spans="1:48" s="6" customFormat="1" ht="11.25" customHeight="1" x14ac:dyDescent="0.2">
      <c r="A11" s="136"/>
      <c r="B11" s="138"/>
      <c r="C11" s="181"/>
      <c r="D11" s="18" t="s">
        <v>18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58"/>
      <c r="AR11" s="158"/>
      <c r="AS11" s="180"/>
    </row>
    <row r="12" spans="1:48" s="6" customFormat="1" ht="13.5" customHeight="1" x14ac:dyDescent="0.2">
      <c r="A12" s="162" t="s">
        <v>81</v>
      </c>
      <c r="B12" s="131" t="s">
        <v>12</v>
      </c>
      <c r="C12" s="28" t="s">
        <v>59</v>
      </c>
      <c r="D12" s="10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100" t="s">
        <v>118</v>
      </c>
      <c r="AM12" s="5"/>
      <c r="AN12" s="5"/>
      <c r="AO12" s="5"/>
      <c r="AP12" s="5"/>
      <c r="AQ12" s="29">
        <f>COUNTA(E12:AP12)</f>
        <v>1</v>
      </c>
      <c r="AR12" s="7">
        <f>33*5</f>
        <v>165</v>
      </c>
      <c r="AS12" s="30">
        <f>AQ12/AR12</f>
        <v>6.0606060606060606E-3</v>
      </c>
    </row>
    <row r="13" spans="1:48" ht="13.5" customHeight="1" x14ac:dyDescent="0.2">
      <c r="A13" s="163"/>
      <c r="B13" s="132"/>
      <c r="C13" s="28" t="s">
        <v>60</v>
      </c>
      <c r="D13" s="109"/>
      <c r="E13" s="4"/>
      <c r="F13" s="4"/>
      <c r="G13" s="4"/>
      <c r="H13" s="4"/>
      <c r="I13" s="4"/>
      <c r="J13" s="21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107" t="s">
        <v>118</v>
      </c>
      <c r="AM13" s="7"/>
      <c r="AN13" s="7"/>
      <c r="AO13" s="7"/>
      <c r="AP13" s="7"/>
      <c r="AQ13" s="29">
        <f>COUNTA(E13:AP13)</f>
        <v>1</v>
      </c>
      <c r="AR13" s="7">
        <f>33*5</f>
        <v>165</v>
      </c>
      <c r="AS13" s="30">
        <f t="shared" ref="AS13:AS27" si="0">AQ13/AR13</f>
        <v>6.0606060606060606E-3</v>
      </c>
    </row>
    <row r="14" spans="1:48" ht="13.5" customHeight="1" x14ac:dyDescent="0.2">
      <c r="A14" s="163"/>
      <c r="B14" s="131" t="s">
        <v>11</v>
      </c>
      <c r="C14" s="28" t="s">
        <v>59</v>
      </c>
      <c r="D14" s="110"/>
      <c r="E14" s="4"/>
      <c r="F14" s="4"/>
      <c r="G14" s="4"/>
      <c r="H14" s="4"/>
      <c r="I14" s="4"/>
      <c r="J14" s="2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29">
        <f t="shared" ref="AQ14:AQ15" si="1">COUNTA(E14:AP14)</f>
        <v>0</v>
      </c>
      <c r="AR14" s="7">
        <f t="shared" ref="AR14:AR17" si="2">33*4</f>
        <v>132</v>
      </c>
      <c r="AS14" s="30">
        <f t="shared" si="0"/>
        <v>0</v>
      </c>
    </row>
    <row r="15" spans="1:48" ht="13.5" customHeight="1" x14ac:dyDescent="0.2">
      <c r="A15" s="163"/>
      <c r="B15" s="132"/>
      <c r="C15" s="28" t="s">
        <v>60</v>
      </c>
      <c r="D15" s="110"/>
      <c r="E15" s="4"/>
      <c r="F15" s="4"/>
      <c r="G15" s="4"/>
      <c r="H15" s="4"/>
      <c r="I15" s="4"/>
      <c r="J15" s="2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29">
        <f t="shared" si="1"/>
        <v>0</v>
      </c>
      <c r="AR15" s="7">
        <f t="shared" si="2"/>
        <v>132</v>
      </c>
      <c r="AS15" s="30">
        <f t="shared" si="0"/>
        <v>0</v>
      </c>
    </row>
    <row r="16" spans="1:48" ht="13.5" customHeight="1" x14ac:dyDescent="0.2">
      <c r="A16" s="163"/>
      <c r="B16" s="131" t="s">
        <v>15</v>
      </c>
      <c r="C16" s="28" t="s">
        <v>59</v>
      </c>
      <c r="D16" s="110"/>
      <c r="E16" s="4"/>
      <c r="F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29">
        <f>COUNTA(E16:AP16)</f>
        <v>0</v>
      </c>
      <c r="AR16" s="7">
        <f t="shared" si="2"/>
        <v>132</v>
      </c>
      <c r="AS16" s="30">
        <f t="shared" si="0"/>
        <v>0</v>
      </c>
    </row>
    <row r="17" spans="1:45" ht="13.5" customHeight="1" x14ac:dyDescent="0.2">
      <c r="A17" s="163"/>
      <c r="B17" s="132"/>
      <c r="C17" s="28" t="s">
        <v>60</v>
      </c>
      <c r="D17" s="110"/>
      <c r="E17" s="4"/>
      <c r="F17" s="4"/>
      <c r="G17" s="2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29">
        <f t="shared" ref="AQ17:AQ27" si="3">COUNTA(E17:AP17)</f>
        <v>0</v>
      </c>
      <c r="AR17" s="7">
        <f t="shared" si="2"/>
        <v>132</v>
      </c>
      <c r="AS17" s="30">
        <f t="shared" si="0"/>
        <v>0</v>
      </c>
    </row>
    <row r="18" spans="1:45" ht="13.5" customHeight="1" x14ac:dyDescent="0.2">
      <c r="A18" s="163"/>
      <c r="B18" s="131" t="s">
        <v>16</v>
      </c>
      <c r="C18" s="28" t="s">
        <v>59</v>
      </c>
      <c r="D18" s="110"/>
      <c r="E18" s="4"/>
      <c r="F18" s="4"/>
      <c r="G18" s="2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29">
        <f t="shared" si="3"/>
        <v>0</v>
      </c>
      <c r="AR18" s="7">
        <f t="shared" ref="AR18:AR19" si="4">33*2</f>
        <v>66</v>
      </c>
      <c r="AS18" s="30">
        <f t="shared" si="0"/>
        <v>0</v>
      </c>
    </row>
    <row r="19" spans="1:45" ht="13.5" customHeight="1" x14ac:dyDescent="0.2">
      <c r="A19" s="163"/>
      <c r="B19" s="132"/>
      <c r="C19" s="28" t="s">
        <v>60</v>
      </c>
      <c r="D19" s="110"/>
      <c r="E19" s="4"/>
      <c r="F19" s="4"/>
      <c r="G19" s="2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29">
        <f t="shared" si="3"/>
        <v>0</v>
      </c>
      <c r="AR19" s="7">
        <f t="shared" si="4"/>
        <v>66</v>
      </c>
      <c r="AS19" s="30">
        <f t="shared" si="0"/>
        <v>0</v>
      </c>
    </row>
    <row r="20" spans="1:45" ht="13.5" customHeight="1" x14ac:dyDescent="0.2">
      <c r="A20" s="163"/>
      <c r="B20" s="131" t="s">
        <v>52</v>
      </c>
      <c r="C20" s="28" t="s">
        <v>59</v>
      </c>
      <c r="D20" s="110"/>
      <c r="E20" s="4"/>
      <c r="F20" s="4"/>
      <c r="G20" s="21"/>
      <c r="H20" s="21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29">
        <f t="shared" si="3"/>
        <v>0</v>
      </c>
      <c r="AR20" s="7">
        <f>33*1</f>
        <v>33</v>
      </c>
      <c r="AS20" s="30">
        <f t="shared" si="0"/>
        <v>0</v>
      </c>
    </row>
    <row r="21" spans="1:45" ht="13.5" customHeight="1" x14ac:dyDescent="0.2">
      <c r="A21" s="163"/>
      <c r="B21" s="132"/>
      <c r="C21" s="28" t="s">
        <v>60</v>
      </c>
      <c r="D21" s="110"/>
      <c r="E21" s="4"/>
      <c r="F21" s="4"/>
      <c r="G21" s="21"/>
      <c r="H21" s="21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29">
        <f t="shared" si="3"/>
        <v>0</v>
      </c>
      <c r="AR21" s="7">
        <f t="shared" ref="AR21:AR25" si="5">33*1</f>
        <v>33</v>
      </c>
      <c r="AS21" s="30">
        <f t="shared" si="0"/>
        <v>0</v>
      </c>
    </row>
    <row r="22" spans="1:45" ht="13.5" customHeight="1" x14ac:dyDescent="0.2">
      <c r="A22" s="163"/>
      <c r="B22" s="131" t="s">
        <v>53</v>
      </c>
      <c r="C22" s="28" t="s">
        <v>59</v>
      </c>
      <c r="D22" s="110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4"/>
      <c r="AM22" s="7"/>
      <c r="AN22" s="7"/>
      <c r="AO22" s="7"/>
      <c r="AP22" s="7"/>
      <c r="AQ22" s="29">
        <f t="shared" si="3"/>
        <v>0</v>
      </c>
      <c r="AR22" s="7">
        <f t="shared" si="5"/>
        <v>33</v>
      </c>
      <c r="AS22" s="30">
        <f t="shared" si="0"/>
        <v>0</v>
      </c>
    </row>
    <row r="23" spans="1:45" ht="13.5" customHeight="1" x14ac:dyDescent="0.2">
      <c r="A23" s="163"/>
      <c r="B23" s="132"/>
      <c r="C23" s="28" t="s">
        <v>60</v>
      </c>
      <c r="D23" s="110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4"/>
      <c r="AM23" s="7"/>
      <c r="AN23" s="7"/>
      <c r="AO23" s="7"/>
      <c r="AP23" s="7"/>
      <c r="AQ23" s="29">
        <f t="shared" si="3"/>
        <v>0</v>
      </c>
      <c r="AR23" s="7">
        <f t="shared" si="5"/>
        <v>33</v>
      </c>
      <c r="AS23" s="30">
        <f t="shared" si="0"/>
        <v>0</v>
      </c>
    </row>
    <row r="24" spans="1:45" ht="13.5" customHeight="1" x14ac:dyDescent="0.2">
      <c r="A24" s="163"/>
      <c r="B24" s="131" t="s">
        <v>76</v>
      </c>
      <c r="C24" s="28" t="s">
        <v>59</v>
      </c>
      <c r="D24" s="110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4"/>
      <c r="AM24" s="7"/>
      <c r="AN24" s="7"/>
      <c r="AO24" s="7"/>
      <c r="AP24" s="7"/>
      <c r="AQ24" s="29">
        <f t="shared" si="3"/>
        <v>0</v>
      </c>
      <c r="AR24" s="7">
        <f t="shared" si="5"/>
        <v>33</v>
      </c>
      <c r="AS24" s="30">
        <f t="shared" si="0"/>
        <v>0</v>
      </c>
    </row>
    <row r="25" spans="1:45" ht="13.5" customHeight="1" x14ac:dyDescent="0.2">
      <c r="A25" s="163"/>
      <c r="B25" s="132"/>
      <c r="C25" s="28" t="s">
        <v>60</v>
      </c>
      <c r="D25" s="110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4"/>
      <c r="AM25" s="7"/>
      <c r="AN25" s="7"/>
      <c r="AO25" s="7"/>
      <c r="AP25" s="7"/>
      <c r="AQ25" s="29">
        <f t="shared" si="3"/>
        <v>0</v>
      </c>
      <c r="AR25" s="7">
        <f t="shared" si="5"/>
        <v>33</v>
      </c>
      <c r="AS25" s="30">
        <f t="shared" si="0"/>
        <v>0</v>
      </c>
    </row>
    <row r="26" spans="1:45" ht="13.5" customHeight="1" x14ac:dyDescent="0.2">
      <c r="A26" s="163"/>
      <c r="B26" s="142" t="s">
        <v>71</v>
      </c>
      <c r="C26" s="28" t="s">
        <v>59</v>
      </c>
      <c r="D26" s="110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4"/>
      <c r="AM26" s="7"/>
      <c r="AN26" s="7"/>
      <c r="AO26" s="7"/>
      <c r="AP26" s="7"/>
      <c r="AQ26" s="29">
        <f t="shared" si="3"/>
        <v>0</v>
      </c>
      <c r="AR26" s="7">
        <f>33*3</f>
        <v>99</v>
      </c>
      <c r="AS26" s="30">
        <f t="shared" si="0"/>
        <v>0</v>
      </c>
    </row>
    <row r="27" spans="1:45" ht="13.5" customHeight="1" x14ac:dyDescent="0.2">
      <c r="A27" s="163"/>
      <c r="B27" s="142"/>
      <c r="C27" s="28" t="s">
        <v>60</v>
      </c>
      <c r="D27" s="110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4"/>
      <c r="AM27" s="7"/>
      <c r="AN27" s="7"/>
      <c r="AO27" s="7"/>
      <c r="AP27" s="7"/>
      <c r="AQ27" s="29">
        <f t="shared" si="3"/>
        <v>0</v>
      </c>
      <c r="AR27" s="7">
        <f t="shared" ref="AR27" si="6">33*3</f>
        <v>99</v>
      </c>
      <c r="AS27" s="30">
        <f t="shared" si="0"/>
        <v>0</v>
      </c>
    </row>
    <row r="28" spans="1:45" s="33" customFormat="1" ht="27" customHeight="1" x14ac:dyDescent="0.2">
      <c r="A28" s="175"/>
      <c r="B28" s="175"/>
      <c r="C28" s="175"/>
      <c r="D28" s="175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50"/>
      <c r="AN28" s="50"/>
      <c r="AO28" s="50"/>
      <c r="AP28" s="50"/>
      <c r="AQ28" s="50"/>
      <c r="AR28" s="50"/>
      <c r="AS28" s="50"/>
    </row>
    <row r="29" spans="1:45" s="2" customFormat="1" ht="82.5" customHeight="1" x14ac:dyDescent="0.2">
      <c r="A29" s="189" t="s">
        <v>13</v>
      </c>
      <c r="B29" s="189"/>
      <c r="C29" s="189"/>
      <c r="D29" s="189"/>
      <c r="E29" s="177" t="s">
        <v>39</v>
      </c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9"/>
      <c r="AQ29" s="158" t="s">
        <v>19</v>
      </c>
      <c r="AR29" s="158" t="s">
        <v>21</v>
      </c>
      <c r="AS29" s="180" t="s">
        <v>20</v>
      </c>
    </row>
    <row r="30" spans="1:45" s="2" customFormat="1" ht="21.75" customHeight="1" x14ac:dyDescent="0.2">
      <c r="A30" s="133" t="s">
        <v>0</v>
      </c>
      <c r="B30" s="135"/>
      <c r="C30" s="131" t="s">
        <v>61</v>
      </c>
      <c r="D30" s="18" t="s">
        <v>17</v>
      </c>
      <c r="E30" s="142" t="s">
        <v>1</v>
      </c>
      <c r="F30" s="142"/>
      <c r="G30" s="142"/>
      <c r="H30" s="142"/>
      <c r="I30" s="142" t="s">
        <v>2</v>
      </c>
      <c r="J30" s="142"/>
      <c r="K30" s="142"/>
      <c r="L30" s="142"/>
      <c r="M30" s="142" t="s">
        <v>3</v>
      </c>
      <c r="N30" s="142"/>
      <c r="O30" s="142"/>
      <c r="P30" s="142"/>
      <c r="Q30" s="142" t="s">
        <v>4</v>
      </c>
      <c r="R30" s="142"/>
      <c r="S30" s="142"/>
      <c r="T30" s="142"/>
      <c r="U30" s="142" t="s">
        <v>5</v>
      </c>
      <c r="V30" s="142"/>
      <c r="W30" s="142"/>
      <c r="X30" s="142" t="s">
        <v>6</v>
      </c>
      <c r="Y30" s="142"/>
      <c r="Z30" s="142"/>
      <c r="AA30" s="142"/>
      <c r="AB30" s="142" t="s">
        <v>7</v>
      </c>
      <c r="AC30" s="142"/>
      <c r="AD30" s="142"/>
      <c r="AE30" s="142" t="s">
        <v>8</v>
      </c>
      <c r="AF30" s="142"/>
      <c r="AG30" s="142"/>
      <c r="AH30" s="142"/>
      <c r="AI30" s="142"/>
      <c r="AJ30" s="142" t="s">
        <v>9</v>
      </c>
      <c r="AK30" s="142"/>
      <c r="AL30" s="142"/>
      <c r="AM30" s="142" t="s">
        <v>10</v>
      </c>
      <c r="AN30" s="142"/>
      <c r="AO30" s="142"/>
      <c r="AP30" s="142"/>
      <c r="AQ30" s="158"/>
      <c r="AR30" s="158"/>
      <c r="AS30" s="180"/>
    </row>
    <row r="31" spans="1:45" s="6" customFormat="1" ht="11.25" customHeight="1" x14ac:dyDescent="0.2">
      <c r="A31" s="136"/>
      <c r="B31" s="138"/>
      <c r="C31" s="181"/>
      <c r="D31" s="111" t="s">
        <v>18</v>
      </c>
      <c r="E31" s="112">
        <v>1</v>
      </c>
      <c r="F31" s="112">
        <v>2</v>
      </c>
      <c r="G31" s="112">
        <v>3</v>
      </c>
      <c r="H31" s="112">
        <v>4</v>
      </c>
      <c r="I31" s="112">
        <v>5</v>
      </c>
      <c r="J31" s="112">
        <v>6</v>
      </c>
      <c r="K31" s="112">
        <v>7</v>
      </c>
      <c r="L31" s="112">
        <v>8</v>
      </c>
      <c r="M31" s="112">
        <v>9</v>
      </c>
      <c r="N31" s="112">
        <v>10</v>
      </c>
      <c r="O31" s="112">
        <v>11</v>
      </c>
      <c r="P31" s="112">
        <v>12</v>
      </c>
      <c r="Q31" s="112">
        <v>13</v>
      </c>
      <c r="R31" s="112">
        <v>14</v>
      </c>
      <c r="S31" s="112">
        <v>15</v>
      </c>
      <c r="T31" s="112">
        <v>16</v>
      </c>
      <c r="U31" s="112">
        <v>17</v>
      </c>
      <c r="V31" s="112">
        <v>18</v>
      </c>
      <c r="W31" s="112">
        <v>19</v>
      </c>
      <c r="X31" s="112">
        <v>20</v>
      </c>
      <c r="Y31" s="112">
        <v>21</v>
      </c>
      <c r="Z31" s="112">
        <v>22</v>
      </c>
      <c r="AA31" s="112">
        <v>23</v>
      </c>
      <c r="AB31" s="112">
        <v>24</v>
      </c>
      <c r="AC31" s="112">
        <v>25</v>
      </c>
      <c r="AD31" s="112">
        <v>26</v>
      </c>
      <c r="AE31" s="112">
        <v>27</v>
      </c>
      <c r="AF31" s="112">
        <v>28</v>
      </c>
      <c r="AG31" s="112">
        <v>29</v>
      </c>
      <c r="AH31" s="112">
        <v>30</v>
      </c>
      <c r="AI31" s="112">
        <v>31</v>
      </c>
      <c r="AJ31" s="112">
        <v>32</v>
      </c>
      <c r="AK31" s="112">
        <v>33</v>
      </c>
      <c r="AL31" s="112">
        <v>34</v>
      </c>
      <c r="AM31" s="112">
        <v>35</v>
      </c>
      <c r="AN31" s="112">
        <v>36</v>
      </c>
      <c r="AO31" s="112">
        <v>37</v>
      </c>
      <c r="AP31" s="112">
        <v>38</v>
      </c>
      <c r="AQ31" s="158"/>
      <c r="AR31" s="158"/>
      <c r="AS31" s="180"/>
    </row>
    <row r="32" spans="1:45" s="3" customFormat="1" ht="13.5" customHeight="1" x14ac:dyDescent="0.2">
      <c r="A32" s="130" t="s">
        <v>24</v>
      </c>
      <c r="B32" s="72" t="s">
        <v>12</v>
      </c>
      <c r="C32" s="72">
        <v>2</v>
      </c>
      <c r="D32" s="113"/>
      <c r="E32" s="20"/>
      <c r="F32" s="31"/>
      <c r="G32" s="86" t="s">
        <v>118</v>
      </c>
      <c r="H32" s="31"/>
      <c r="I32" s="31"/>
      <c r="J32" s="31"/>
      <c r="K32" s="31"/>
      <c r="L32" s="31"/>
      <c r="M32" s="31"/>
      <c r="N32" s="31"/>
      <c r="O32" s="77"/>
      <c r="P32" s="31"/>
      <c r="Q32" s="20"/>
      <c r="R32" s="20"/>
      <c r="S32" s="78"/>
      <c r="T32" s="85" t="s">
        <v>118</v>
      </c>
      <c r="U32" s="20"/>
      <c r="V32" s="20"/>
      <c r="W32" s="85" t="s">
        <v>118</v>
      </c>
      <c r="X32" s="20"/>
      <c r="Y32" s="20"/>
      <c r="Z32" s="20"/>
      <c r="AA32" s="85" t="s">
        <v>118</v>
      </c>
      <c r="AB32" s="20"/>
      <c r="AC32" s="20"/>
      <c r="AD32" s="20"/>
      <c r="AE32" s="85" t="s">
        <v>118</v>
      </c>
      <c r="AF32" s="20"/>
      <c r="AG32" s="20"/>
      <c r="AH32" s="20"/>
      <c r="AI32" s="85" t="s">
        <v>118</v>
      </c>
      <c r="AJ32" s="20"/>
      <c r="AK32" s="20"/>
      <c r="AL32" s="85" t="s">
        <v>118</v>
      </c>
      <c r="AM32" s="31"/>
      <c r="AN32" s="31"/>
      <c r="AO32" s="31"/>
      <c r="AP32" s="31"/>
      <c r="AQ32" s="29">
        <f>COUNTA(E32:AP32)</f>
        <v>7</v>
      </c>
      <c r="AR32" s="7">
        <f>34*5</f>
        <v>170</v>
      </c>
      <c r="AS32" s="30">
        <f>AQ32/AR32</f>
        <v>4.1176470588235294E-2</v>
      </c>
    </row>
    <row r="33" spans="1:45" s="3" customFormat="1" ht="13.5" customHeight="1" x14ac:dyDescent="0.2">
      <c r="A33" s="130"/>
      <c r="B33" s="72" t="s">
        <v>11</v>
      </c>
      <c r="C33" s="72">
        <v>2</v>
      </c>
      <c r="D33" s="113"/>
      <c r="E33" s="20"/>
      <c r="F33" s="86" t="s">
        <v>118</v>
      </c>
      <c r="G33" s="31"/>
      <c r="H33" s="31"/>
      <c r="I33" s="31"/>
      <c r="J33" s="31"/>
      <c r="K33" s="31"/>
      <c r="L33" s="86" t="s">
        <v>118</v>
      </c>
      <c r="M33" s="31"/>
      <c r="N33" s="31"/>
      <c r="O33" s="31"/>
      <c r="P33" s="86" t="s">
        <v>118</v>
      </c>
      <c r="Q33" s="20"/>
      <c r="R33" s="21"/>
      <c r="S33" s="21"/>
      <c r="T33" s="86" t="s">
        <v>118</v>
      </c>
      <c r="U33" s="20"/>
      <c r="V33" s="21"/>
      <c r="W33" s="21"/>
      <c r="X33" s="86" t="s">
        <v>118</v>
      </c>
      <c r="Y33" s="21"/>
      <c r="Z33" s="21"/>
      <c r="AA33" s="21"/>
      <c r="AB33" s="20"/>
      <c r="AC33" s="21"/>
      <c r="AD33" s="86" t="s">
        <v>118</v>
      </c>
      <c r="AE33" s="20"/>
      <c r="AF33" s="20"/>
      <c r="AG33" s="21"/>
      <c r="AH33" s="86" t="s">
        <v>118</v>
      </c>
      <c r="AI33" s="21"/>
      <c r="AJ33" s="20"/>
      <c r="AK33" s="21"/>
      <c r="AL33" s="86" t="s">
        <v>118</v>
      </c>
      <c r="AM33" s="31"/>
      <c r="AN33" s="31"/>
      <c r="AO33" s="31"/>
      <c r="AP33" s="31"/>
      <c r="AQ33" s="29">
        <f t="shared" ref="AQ33" si="7">COUNTA(E33:AP33)</f>
        <v>8</v>
      </c>
      <c r="AR33" s="7">
        <f>34*4</f>
        <v>136</v>
      </c>
      <c r="AS33" s="30">
        <f t="shared" ref="AS33:AS40" si="8">AQ33/AR33</f>
        <v>5.8823529411764705E-2</v>
      </c>
    </row>
    <row r="34" spans="1:45" s="3" customFormat="1" ht="26.25" customHeight="1" x14ac:dyDescent="0.2">
      <c r="A34" s="130"/>
      <c r="B34" s="72" t="s">
        <v>15</v>
      </c>
      <c r="C34" s="72">
        <v>2</v>
      </c>
      <c r="D34" s="113"/>
      <c r="E34" s="20"/>
      <c r="F34" s="20"/>
      <c r="G34" s="86" t="s">
        <v>118</v>
      </c>
      <c r="H34" s="21"/>
      <c r="I34" s="31"/>
      <c r="J34" s="86" t="s">
        <v>118</v>
      </c>
      <c r="K34" s="20"/>
      <c r="L34" s="20"/>
      <c r="M34" s="20"/>
      <c r="N34" s="20"/>
      <c r="O34" s="20"/>
      <c r="P34" s="20"/>
      <c r="Q34" s="20"/>
      <c r="R34" s="21"/>
      <c r="S34" s="86" t="s">
        <v>118</v>
      </c>
      <c r="T34" s="21"/>
      <c r="U34" s="20"/>
      <c r="V34" s="21"/>
      <c r="W34" s="86" t="s">
        <v>118</v>
      </c>
      <c r="X34" s="20"/>
      <c r="Y34" s="21"/>
      <c r="Z34" s="21"/>
      <c r="AA34" s="21"/>
      <c r="AB34" s="86" t="s">
        <v>118</v>
      </c>
      <c r="AC34" s="21"/>
      <c r="AD34" s="20"/>
      <c r="AE34" s="86" t="s">
        <v>118</v>
      </c>
      <c r="AF34" s="20"/>
      <c r="AG34" s="20"/>
      <c r="AH34" s="31"/>
      <c r="AI34" s="31"/>
      <c r="AJ34" s="31"/>
      <c r="AK34" s="86" t="s">
        <v>118</v>
      </c>
      <c r="AL34" s="21"/>
      <c r="AM34" s="31"/>
      <c r="AN34" s="31"/>
      <c r="AO34" s="31"/>
      <c r="AP34" s="31"/>
      <c r="AQ34" s="29">
        <f>COUNTA(E34:AP34)</f>
        <v>7</v>
      </c>
      <c r="AR34" s="7">
        <f t="shared" ref="AR34" si="9">34*4</f>
        <v>136</v>
      </c>
      <c r="AS34" s="30">
        <f t="shared" si="8"/>
        <v>5.1470588235294115E-2</v>
      </c>
    </row>
    <row r="35" spans="1:45" s="3" customFormat="1" ht="26.25" customHeight="1" x14ac:dyDescent="0.2">
      <c r="A35" s="130"/>
      <c r="B35" s="72" t="s">
        <v>16</v>
      </c>
      <c r="C35" s="72">
        <v>2</v>
      </c>
      <c r="D35" s="113"/>
      <c r="E35" s="20"/>
      <c r="F35" s="21"/>
      <c r="G35" s="21"/>
      <c r="H35" s="86" t="s">
        <v>118</v>
      </c>
      <c r="I35" s="20"/>
      <c r="J35" s="21"/>
      <c r="K35" s="21"/>
      <c r="L35" s="21"/>
      <c r="M35" s="20"/>
      <c r="N35" s="21"/>
      <c r="O35" s="21"/>
      <c r="P35" s="21"/>
      <c r="Q35" s="21"/>
      <c r="R35" s="21"/>
      <c r="S35" s="21"/>
      <c r="T35" s="21"/>
      <c r="U35" s="20"/>
      <c r="V35" s="86" t="s">
        <v>118</v>
      </c>
      <c r="W35" s="21"/>
      <c r="X35" s="20"/>
      <c r="Y35" s="21"/>
      <c r="Z35" s="21"/>
      <c r="AA35" s="21"/>
      <c r="AB35" s="21"/>
      <c r="AC35" s="21"/>
      <c r="AD35" s="21"/>
      <c r="AE35" s="20"/>
      <c r="AF35" s="20"/>
      <c r="AG35" s="31"/>
      <c r="AH35" s="31"/>
      <c r="AI35" s="31"/>
      <c r="AJ35" s="31"/>
      <c r="AK35" s="86" t="s">
        <v>118</v>
      </c>
      <c r="AL35" s="21"/>
      <c r="AM35" s="31"/>
      <c r="AN35" s="31"/>
      <c r="AO35" s="31"/>
      <c r="AP35" s="31"/>
      <c r="AQ35" s="29">
        <f t="shared" ref="AQ35:AQ40" si="10">COUNTA(E35:AP35)</f>
        <v>3</v>
      </c>
      <c r="AR35" s="7">
        <f>34*2</f>
        <v>68</v>
      </c>
      <c r="AS35" s="30">
        <f t="shared" si="8"/>
        <v>4.4117647058823532E-2</v>
      </c>
    </row>
    <row r="36" spans="1:45" s="3" customFormat="1" ht="25.5" x14ac:dyDescent="0.2">
      <c r="A36" s="130"/>
      <c r="B36" s="21" t="s">
        <v>120</v>
      </c>
      <c r="C36" s="72">
        <v>2</v>
      </c>
      <c r="D36" s="113"/>
      <c r="E36" s="20"/>
      <c r="F36" s="21"/>
      <c r="G36" s="21"/>
      <c r="H36" s="21"/>
      <c r="I36" s="20"/>
      <c r="J36" s="21"/>
      <c r="K36" s="21"/>
      <c r="L36" s="21"/>
      <c r="M36" s="20"/>
      <c r="N36" s="21"/>
      <c r="O36" s="21"/>
      <c r="P36" s="21"/>
      <c r="Q36" s="20"/>
      <c r="R36" s="86" t="s">
        <v>118</v>
      </c>
      <c r="S36" s="21"/>
      <c r="T36" s="21"/>
      <c r="U36" s="20"/>
      <c r="V36" s="21"/>
      <c r="W36" s="21"/>
      <c r="X36" s="20"/>
      <c r="Y36" s="21"/>
      <c r="Z36" s="86" t="s">
        <v>118</v>
      </c>
      <c r="AA36" s="21"/>
      <c r="AB36" s="20"/>
      <c r="AC36" s="21"/>
      <c r="AD36" s="31"/>
      <c r="AE36" s="20"/>
      <c r="AF36" s="86" t="s">
        <v>118</v>
      </c>
      <c r="AG36" s="21"/>
      <c r="AH36" s="21"/>
      <c r="AI36" s="31"/>
      <c r="AJ36" s="20"/>
      <c r="AK36" s="21"/>
      <c r="AL36" s="86" t="s">
        <v>118</v>
      </c>
      <c r="AM36" s="31"/>
      <c r="AN36" s="31"/>
      <c r="AO36" s="31"/>
      <c r="AP36" s="31"/>
      <c r="AQ36" s="29">
        <f t="shared" si="10"/>
        <v>4</v>
      </c>
      <c r="AR36" s="7">
        <f t="shared" ref="AR36" si="11">34*2</f>
        <v>68</v>
      </c>
      <c r="AS36" s="30">
        <f t="shared" si="8"/>
        <v>5.8823529411764705E-2</v>
      </c>
    </row>
    <row r="37" spans="1:45" s="3" customFormat="1" ht="13.5" customHeight="1" x14ac:dyDescent="0.2">
      <c r="A37" s="130"/>
      <c r="B37" s="72" t="s">
        <v>52</v>
      </c>
      <c r="C37" s="72">
        <v>2</v>
      </c>
      <c r="D37" s="113"/>
      <c r="E37" s="20"/>
      <c r="F37" s="21"/>
      <c r="G37" s="21"/>
      <c r="H37" s="21"/>
      <c r="I37" s="20"/>
      <c r="J37" s="21"/>
      <c r="K37" s="21"/>
      <c r="L37" s="21"/>
      <c r="M37" s="20"/>
      <c r="N37" s="21"/>
      <c r="O37" s="21"/>
      <c r="P37" s="21"/>
      <c r="Q37" s="20"/>
      <c r="R37" s="21"/>
      <c r="S37" s="21"/>
      <c r="T37" s="21"/>
      <c r="U37" s="20"/>
      <c r="V37" s="21"/>
      <c r="W37" s="21"/>
      <c r="X37" s="20"/>
      <c r="Y37" s="21"/>
      <c r="Z37" s="21"/>
      <c r="AA37" s="31"/>
      <c r="AB37" s="20"/>
      <c r="AC37" s="21"/>
      <c r="AD37" s="21"/>
      <c r="AE37" s="20"/>
      <c r="AF37" s="20"/>
      <c r="AG37" s="21"/>
      <c r="AH37" s="21"/>
      <c r="AI37" s="21"/>
      <c r="AJ37" s="86" t="s">
        <v>118</v>
      </c>
      <c r="AK37" s="77"/>
      <c r="AL37" s="21"/>
      <c r="AM37" s="31"/>
      <c r="AN37" s="31"/>
      <c r="AO37" s="31"/>
      <c r="AP37" s="31"/>
      <c r="AQ37" s="29">
        <f t="shared" si="10"/>
        <v>1</v>
      </c>
      <c r="AR37" s="7">
        <f>34*1</f>
        <v>34</v>
      </c>
      <c r="AS37" s="30">
        <f t="shared" si="8"/>
        <v>2.9411764705882353E-2</v>
      </c>
    </row>
    <row r="38" spans="1:45" s="103" customFormat="1" ht="13.5" customHeight="1" x14ac:dyDescent="0.2">
      <c r="A38" s="130"/>
      <c r="B38" s="72" t="s">
        <v>53</v>
      </c>
      <c r="C38" s="72">
        <v>2</v>
      </c>
      <c r="D38" s="114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86" t="s">
        <v>118</v>
      </c>
      <c r="AK38" s="20"/>
      <c r="AL38" s="20"/>
      <c r="AM38" s="20"/>
      <c r="AN38" s="20"/>
      <c r="AO38" s="20"/>
      <c r="AP38" s="20"/>
      <c r="AQ38" s="29">
        <f t="shared" si="10"/>
        <v>1</v>
      </c>
      <c r="AR38" s="7">
        <f t="shared" ref="AR38:AR39" si="12">34*1</f>
        <v>34</v>
      </c>
      <c r="AS38" s="30">
        <f t="shared" si="8"/>
        <v>2.9411764705882353E-2</v>
      </c>
    </row>
    <row r="39" spans="1:45" s="3" customFormat="1" ht="26.25" customHeight="1" x14ac:dyDescent="0.2">
      <c r="A39" s="130"/>
      <c r="B39" s="72" t="s">
        <v>76</v>
      </c>
      <c r="C39" s="72">
        <v>2</v>
      </c>
      <c r="D39" s="113"/>
      <c r="E39" s="20"/>
      <c r="F39" s="20"/>
      <c r="G39" s="20"/>
      <c r="H39" s="21"/>
      <c r="I39" s="31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86" t="s">
        <v>118</v>
      </c>
      <c r="AK39" s="20"/>
      <c r="AL39" s="20"/>
      <c r="AM39" s="31"/>
      <c r="AN39" s="31"/>
      <c r="AO39" s="31"/>
      <c r="AP39" s="31"/>
      <c r="AQ39" s="29">
        <f t="shared" si="10"/>
        <v>1</v>
      </c>
      <c r="AR39" s="7">
        <f t="shared" si="12"/>
        <v>34</v>
      </c>
      <c r="AS39" s="30">
        <f t="shared" si="8"/>
        <v>2.9411764705882353E-2</v>
      </c>
    </row>
    <row r="40" spans="1:45" s="3" customFormat="1" ht="25.5" x14ac:dyDescent="0.2">
      <c r="A40" s="130"/>
      <c r="B40" s="72" t="s">
        <v>71</v>
      </c>
      <c r="C40" s="72">
        <v>2</v>
      </c>
      <c r="D40" s="113"/>
      <c r="E40" s="20"/>
      <c r="F40" s="21"/>
      <c r="G40" s="21"/>
      <c r="H40" s="31"/>
      <c r="I40" s="21"/>
      <c r="J40" s="21"/>
      <c r="K40" s="21"/>
      <c r="L40" s="21"/>
      <c r="M40" s="20"/>
      <c r="N40" s="21"/>
      <c r="O40" s="21"/>
      <c r="P40" s="21"/>
      <c r="Q40" s="20"/>
      <c r="R40" s="21"/>
      <c r="S40" s="21"/>
      <c r="T40" s="21"/>
      <c r="U40" s="20"/>
      <c r="V40" s="21"/>
      <c r="W40" s="21"/>
      <c r="X40" s="20"/>
      <c r="Y40" s="21"/>
      <c r="Z40" s="21"/>
      <c r="AA40" s="21"/>
      <c r="AB40" s="31"/>
      <c r="AC40" s="31"/>
      <c r="AD40" s="31"/>
      <c r="AE40" s="20"/>
      <c r="AF40" s="20"/>
      <c r="AG40" s="21"/>
      <c r="AH40" s="21"/>
      <c r="AI40" s="21"/>
      <c r="AJ40" s="20"/>
      <c r="AK40" s="21"/>
      <c r="AL40" s="21"/>
      <c r="AM40" s="31"/>
      <c r="AN40" s="31"/>
      <c r="AO40" s="31"/>
      <c r="AP40" s="31"/>
      <c r="AQ40" s="29">
        <f t="shared" si="10"/>
        <v>0</v>
      </c>
      <c r="AR40" s="7">
        <f>34*2</f>
        <v>68</v>
      </c>
      <c r="AS40" s="30">
        <f t="shared" si="8"/>
        <v>0</v>
      </c>
    </row>
    <row r="41" spans="1:45" s="33" customFormat="1" ht="27" customHeight="1" x14ac:dyDescent="0.2">
      <c r="A41" s="50"/>
      <c r="B41" s="51"/>
      <c r="C41" s="51"/>
      <c r="D41" s="51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50"/>
      <c r="AN41" s="50"/>
      <c r="AO41" s="50"/>
      <c r="AP41" s="50"/>
      <c r="AQ41" s="50"/>
      <c r="AR41" s="50"/>
      <c r="AS41" s="50"/>
    </row>
    <row r="42" spans="1:45" s="33" customFormat="1" ht="82.5" customHeight="1" x14ac:dyDescent="0.2">
      <c r="A42" s="149" t="s">
        <v>22</v>
      </c>
      <c r="B42" s="149"/>
      <c r="C42" s="149"/>
      <c r="D42" s="149"/>
      <c r="E42" s="177" t="s">
        <v>39</v>
      </c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9"/>
      <c r="AQ42" s="158" t="s">
        <v>19</v>
      </c>
      <c r="AR42" s="158" t="s">
        <v>21</v>
      </c>
      <c r="AS42" s="180" t="s">
        <v>20</v>
      </c>
    </row>
    <row r="43" spans="1:45" s="2" customFormat="1" x14ac:dyDescent="0.2">
      <c r="A43" s="133" t="s">
        <v>0</v>
      </c>
      <c r="B43" s="135"/>
      <c r="C43" s="131" t="s">
        <v>61</v>
      </c>
      <c r="D43" s="18" t="s">
        <v>17</v>
      </c>
      <c r="E43" s="142" t="s">
        <v>1</v>
      </c>
      <c r="F43" s="142"/>
      <c r="G43" s="142"/>
      <c r="H43" s="142"/>
      <c r="I43" s="142" t="s">
        <v>2</v>
      </c>
      <c r="J43" s="142"/>
      <c r="K43" s="142"/>
      <c r="L43" s="142"/>
      <c r="M43" s="142" t="s">
        <v>3</v>
      </c>
      <c r="N43" s="142"/>
      <c r="O43" s="142"/>
      <c r="P43" s="142"/>
      <c r="Q43" s="142" t="s">
        <v>4</v>
      </c>
      <c r="R43" s="142"/>
      <c r="S43" s="142"/>
      <c r="T43" s="142"/>
      <c r="U43" s="142" t="s">
        <v>5</v>
      </c>
      <c r="V43" s="142"/>
      <c r="W43" s="142"/>
      <c r="X43" s="142" t="s">
        <v>6</v>
      </c>
      <c r="Y43" s="142"/>
      <c r="Z43" s="142"/>
      <c r="AA43" s="142"/>
      <c r="AB43" s="142" t="s">
        <v>7</v>
      </c>
      <c r="AC43" s="142"/>
      <c r="AD43" s="142"/>
      <c r="AE43" s="142" t="s">
        <v>8</v>
      </c>
      <c r="AF43" s="142"/>
      <c r="AG43" s="142"/>
      <c r="AH43" s="142"/>
      <c r="AI43" s="142"/>
      <c r="AJ43" s="142" t="s">
        <v>9</v>
      </c>
      <c r="AK43" s="142"/>
      <c r="AL43" s="142"/>
      <c r="AM43" s="142" t="s">
        <v>10</v>
      </c>
      <c r="AN43" s="142"/>
      <c r="AO43" s="142"/>
      <c r="AP43" s="142"/>
      <c r="AQ43" s="158"/>
      <c r="AR43" s="158"/>
      <c r="AS43" s="180"/>
    </row>
    <row r="44" spans="1:45" s="2" customFormat="1" ht="16.5" customHeight="1" x14ac:dyDescent="0.2">
      <c r="A44" s="136"/>
      <c r="B44" s="138"/>
      <c r="C44" s="181"/>
      <c r="D44" s="18" t="s">
        <v>18</v>
      </c>
      <c r="E44" s="5">
        <v>1</v>
      </c>
      <c r="F44" s="5">
        <v>2</v>
      </c>
      <c r="G44" s="5">
        <v>3</v>
      </c>
      <c r="H44" s="5">
        <v>4</v>
      </c>
      <c r="I44" s="5">
        <v>5</v>
      </c>
      <c r="J44" s="5">
        <v>6</v>
      </c>
      <c r="K44" s="5">
        <v>7</v>
      </c>
      <c r="L44" s="5">
        <v>8</v>
      </c>
      <c r="M44" s="5">
        <v>9</v>
      </c>
      <c r="N44" s="5">
        <v>10</v>
      </c>
      <c r="O44" s="5">
        <v>11</v>
      </c>
      <c r="P44" s="5">
        <v>12</v>
      </c>
      <c r="Q44" s="5">
        <v>13</v>
      </c>
      <c r="R44" s="5">
        <v>14</v>
      </c>
      <c r="S44" s="5">
        <v>15</v>
      </c>
      <c r="T44" s="5">
        <v>16</v>
      </c>
      <c r="U44" s="5">
        <v>17</v>
      </c>
      <c r="V44" s="5">
        <v>18</v>
      </c>
      <c r="W44" s="5">
        <v>19</v>
      </c>
      <c r="X44" s="5">
        <v>20</v>
      </c>
      <c r="Y44" s="5">
        <v>21</v>
      </c>
      <c r="Z44" s="5">
        <v>22</v>
      </c>
      <c r="AA44" s="5">
        <v>23</v>
      </c>
      <c r="AB44" s="5">
        <v>24</v>
      </c>
      <c r="AC44" s="5">
        <v>25</v>
      </c>
      <c r="AD44" s="5">
        <v>26</v>
      </c>
      <c r="AE44" s="5">
        <v>27</v>
      </c>
      <c r="AF44" s="5">
        <v>28</v>
      </c>
      <c r="AG44" s="5">
        <v>29</v>
      </c>
      <c r="AH44" s="5">
        <v>30</v>
      </c>
      <c r="AI44" s="5">
        <v>31</v>
      </c>
      <c r="AJ44" s="5">
        <v>32</v>
      </c>
      <c r="AK44" s="5">
        <v>33</v>
      </c>
      <c r="AL44" s="5">
        <v>34</v>
      </c>
      <c r="AM44" s="5">
        <v>35</v>
      </c>
      <c r="AN44" s="5">
        <v>36</v>
      </c>
      <c r="AO44" s="5">
        <v>37</v>
      </c>
      <c r="AP44" s="5">
        <v>38</v>
      </c>
      <c r="AQ44" s="158"/>
      <c r="AR44" s="158"/>
      <c r="AS44" s="180"/>
    </row>
    <row r="45" spans="1:45" s="6" customFormat="1" x14ac:dyDescent="0.2">
      <c r="A45" s="162" t="s">
        <v>24</v>
      </c>
      <c r="B45" s="73" t="s">
        <v>12</v>
      </c>
      <c r="C45" s="28">
        <v>3</v>
      </c>
      <c r="D45" s="110"/>
      <c r="E45" s="21"/>
      <c r="F45" s="32"/>
      <c r="G45" s="91" t="s">
        <v>118</v>
      </c>
      <c r="H45" s="32"/>
      <c r="I45" s="32"/>
      <c r="J45" s="86" t="s">
        <v>118</v>
      </c>
      <c r="K45" s="32"/>
      <c r="L45" s="32"/>
      <c r="M45" s="86" t="s">
        <v>118</v>
      </c>
      <c r="N45" s="32"/>
      <c r="O45" s="32"/>
      <c r="P45" s="32"/>
      <c r="Q45" s="85" t="s">
        <v>118</v>
      </c>
      <c r="R45" s="21"/>
      <c r="S45" s="21"/>
      <c r="T45" s="21"/>
      <c r="U45" s="21"/>
      <c r="V45" s="85" t="s">
        <v>118</v>
      </c>
      <c r="W45" s="21"/>
      <c r="X45" s="21"/>
      <c r="Y45" s="21"/>
      <c r="Z45" s="21"/>
      <c r="AA45" s="85" t="s">
        <v>118</v>
      </c>
      <c r="AB45" s="21"/>
      <c r="AC45" s="21"/>
      <c r="AD45" s="85" t="s">
        <v>118</v>
      </c>
      <c r="AE45" s="21"/>
      <c r="AF45" s="21"/>
      <c r="AG45" s="85" t="s">
        <v>118</v>
      </c>
      <c r="AH45" s="21"/>
      <c r="AI45" s="21"/>
      <c r="AJ45" s="21"/>
      <c r="AK45" s="85" t="s">
        <v>118</v>
      </c>
      <c r="AL45" s="21"/>
      <c r="AM45" s="32"/>
      <c r="AN45" s="32"/>
      <c r="AO45" s="32"/>
      <c r="AP45" s="32"/>
      <c r="AQ45" s="29">
        <f>COUNTA(E45:AP45)</f>
        <v>9</v>
      </c>
      <c r="AR45" s="7">
        <f>34*5</f>
        <v>170</v>
      </c>
      <c r="AS45" s="30">
        <f>AQ45/AR45</f>
        <v>5.2941176470588235E-2</v>
      </c>
    </row>
    <row r="46" spans="1:45" s="6" customFormat="1" x14ac:dyDescent="0.2">
      <c r="A46" s="163"/>
      <c r="B46" s="73" t="s">
        <v>11</v>
      </c>
      <c r="C46" s="75">
        <v>3</v>
      </c>
      <c r="D46" s="110"/>
      <c r="E46" s="21"/>
      <c r="F46" s="32"/>
      <c r="G46" s="32"/>
      <c r="H46" s="86" t="s">
        <v>118</v>
      </c>
      <c r="I46" s="32"/>
      <c r="J46" s="32"/>
      <c r="K46" s="86" t="s">
        <v>118</v>
      </c>
      <c r="L46" s="32"/>
      <c r="M46" s="32"/>
      <c r="N46" s="86" t="s">
        <v>118</v>
      </c>
      <c r="O46" s="32"/>
      <c r="P46" s="32"/>
      <c r="Q46" s="21"/>
      <c r="R46" s="85" t="s">
        <v>118</v>
      </c>
      <c r="S46" s="21"/>
      <c r="T46" s="21"/>
      <c r="U46" s="21"/>
      <c r="V46" s="21"/>
      <c r="W46" s="85" t="s">
        <v>118</v>
      </c>
      <c r="X46" s="21"/>
      <c r="Y46" s="21"/>
      <c r="Z46" s="21"/>
      <c r="AA46" s="21"/>
      <c r="AB46" s="85" t="s">
        <v>118</v>
      </c>
      <c r="AC46" s="21"/>
      <c r="AD46" s="21"/>
      <c r="AE46" s="85" t="s">
        <v>118</v>
      </c>
      <c r="AF46" s="21"/>
      <c r="AG46" s="21"/>
      <c r="AH46" s="85" t="s">
        <v>118</v>
      </c>
      <c r="AI46" s="21"/>
      <c r="AJ46" s="21"/>
      <c r="AK46" s="21"/>
      <c r="AL46" s="85" t="s">
        <v>118</v>
      </c>
      <c r="AM46" s="32"/>
      <c r="AN46" s="32"/>
      <c r="AO46" s="32"/>
      <c r="AP46" s="32"/>
      <c r="AQ46" s="29">
        <f t="shared" ref="AQ46" si="13">COUNTA(E46:AP46)</f>
        <v>9</v>
      </c>
      <c r="AR46" s="7">
        <f>34*4</f>
        <v>136</v>
      </c>
      <c r="AS46" s="30">
        <f t="shared" ref="AS46:AS53" si="14">AQ46/AR46</f>
        <v>6.6176470588235295E-2</v>
      </c>
    </row>
    <row r="47" spans="1:45" s="6" customFormat="1" ht="25.5" x14ac:dyDescent="0.2">
      <c r="A47" s="163"/>
      <c r="B47" s="73" t="s">
        <v>15</v>
      </c>
      <c r="C47" s="75">
        <v>3</v>
      </c>
      <c r="D47" s="110"/>
      <c r="E47" s="21"/>
      <c r="F47" s="21"/>
      <c r="G47" s="21"/>
      <c r="H47" s="21"/>
      <c r="I47" s="106" t="s">
        <v>118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85" t="s">
        <v>118</v>
      </c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32"/>
      <c r="AI47" s="86" t="s">
        <v>118</v>
      </c>
      <c r="AJ47" s="32"/>
      <c r="AK47" s="21"/>
      <c r="AL47" s="21"/>
      <c r="AM47" s="32"/>
      <c r="AN47" s="32"/>
      <c r="AO47" s="32"/>
      <c r="AP47" s="32"/>
      <c r="AQ47" s="29">
        <f>COUNTA(E47:AP47)</f>
        <v>3</v>
      </c>
      <c r="AR47" s="7">
        <f t="shared" ref="AR47" si="15">34*4</f>
        <v>136</v>
      </c>
      <c r="AS47" s="30">
        <f t="shared" si="14"/>
        <v>2.2058823529411766E-2</v>
      </c>
    </row>
    <row r="48" spans="1:45" ht="26.25" customHeight="1" x14ac:dyDescent="0.2">
      <c r="A48" s="163"/>
      <c r="B48" s="73" t="s">
        <v>16</v>
      </c>
      <c r="C48" s="75">
        <v>3</v>
      </c>
      <c r="D48" s="110"/>
      <c r="E48" s="21"/>
      <c r="F48" s="21"/>
      <c r="G48" s="85" t="s">
        <v>118</v>
      </c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32"/>
      <c r="AH48" s="32"/>
      <c r="AI48" s="32"/>
      <c r="AJ48" s="86" t="s">
        <v>118</v>
      </c>
      <c r="AK48" s="21"/>
      <c r="AL48" s="21"/>
      <c r="AM48" s="32"/>
      <c r="AN48" s="32"/>
      <c r="AO48" s="32"/>
      <c r="AP48" s="32"/>
      <c r="AQ48" s="29">
        <f t="shared" ref="AQ48:AQ53" si="16">COUNTA(E48:AP48)</f>
        <v>2</v>
      </c>
      <c r="AR48" s="7">
        <f>34*2</f>
        <v>68</v>
      </c>
      <c r="AS48" s="30">
        <f t="shared" si="14"/>
        <v>2.9411764705882353E-2</v>
      </c>
    </row>
    <row r="49" spans="1:45" ht="25.5" x14ac:dyDescent="0.2">
      <c r="A49" s="163"/>
      <c r="B49" s="76" t="s">
        <v>120</v>
      </c>
      <c r="C49" s="75">
        <v>3</v>
      </c>
      <c r="D49" s="113"/>
      <c r="E49" s="21"/>
      <c r="F49" s="21"/>
      <c r="G49" s="21"/>
      <c r="H49" s="21"/>
      <c r="I49" s="21"/>
      <c r="J49" s="21"/>
      <c r="K49" s="88" t="s">
        <v>118</v>
      </c>
      <c r="L49" s="21"/>
      <c r="M49" s="21"/>
      <c r="N49" s="21"/>
      <c r="O49" s="21"/>
      <c r="P49" s="21"/>
      <c r="Q49" s="21"/>
      <c r="R49" s="21"/>
      <c r="S49" s="21"/>
      <c r="T49" s="98" t="s">
        <v>118</v>
      </c>
      <c r="U49" s="21"/>
      <c r="V49" s="21"/>
      <c r="W49" s="21"/>
      <c r="X49" s="21"/>
      <c r="Y49" s="21"/>
      <c r="Z49" s="21"/>
      <c r="AA49" s="21"/>
      <c r="AB49" s="98" t="s">
        <v>118</v>
      </c>
      <c r="AC49" s="32"/>
      <c r="AD49" s="21"/>
      <c r="AE49" s="21"/>
      <c r="AF49" s="21"/>
      <c r="AG49" s="21"/>
      <c r="AH49" s="32"/>
      <c r="AI49" s="21"/>
      <c r="AJ49" s="21"/>
      <c r="AK49" s="98" t="s">
        <v>118</v>
      </c>
      <c r="AL49" s="32"/>
      <c r="AM49" s="32"/>
      <c r="AN49" s="32"/>
      <c r="AO49" s="32"/>
      <c r="AP49" s="32"/>
      <c r="AQ49" s="29">
        <f t="shared" si="16"/>
        <v>4</v>
      </c>
      <c r="AR49" s="7">
        <f t="shared" ref="AR49" si="17">34*2</f>
        <v>68</v>
      </c>
      <c r="AS49" s="30">
        <f t="shared" si="14"/>
        <v>5.8823529411764705E-2</v>
      </c>
    </row>
    <row r="50" spans="1:45" x14ac:dyDescent="0.2">
      <c r="A50" s="163"/>
      <c r="B50" s="73" t="s">
        <v>52</v>
      </c>
      <c r="C50" s="75">
        <v>3</v>
      </c>
      <c r="D50" s="110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32"/>
      <c r="AB50" s="21"/>
      <c r="AC50" s="21"/>
      <c r="AD50" s="21"/>
      <c r="AE50" s="21"/>
      <c r="AF50" s="21"/>
      <c r="AG50" s="21"/>
      <c r="AH50" s="21"/>
      <c r="AI50" s="21"/>
      <c r="AJ50" s="32"/>
      <c r="AK50" s="85" t="s">
        <v>118</v>
      </c>
      <c r="AL50" s="21"/>
      <c r="AM50" s="32"/>
      <c r="AN50" s="32"/>
      <c r="AO50" s="32"/>
      <c r="AP50" s="32"/>
      <c r="AQ50" s="29">
        <f t="shared" si="16"/>
        <v>1</v>
      </c>
      <c r="AR50" s="7">
        <f>34*1</f>
        <v>34</v>
      </c>
      <c r="AS50" s="30">
        <f t="shared" si="14"/>
        <v>2.9411764705882353E-2</v>
      </c>
    </row>
    <row r="51" spans="1:45" x14ac:dyDescent="0.2">
      <c r="A51" s="163"/>
      <c r="B51" s="73" t="s">
        <v>53</v>
      </c>
      <c r="C51" s="75">
        <v>3</v>
      </c>
      <c r="D51" s="114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85" t="s">
        <v>118</v>
      </c>
      <c r="AM51" s="21"/>
      <c r="AN51" s="21"/>
      <c r="AO51" s="21"/>
      <c r="AP51" s="21"/>
      <c r="AQ51" s="29">
        <f t="shared" si="16"/>
        <v>1</v>
      </c>
      <c r="AR51" s="7">
        <f t="shared" ref="AR51:AR52" si="18">34*1</f>
        <v>34</v>
      </c>
      <c r="AS51" s="30">
        <f t="shared" si="14"/>
        <v>2.9411764705882353E-2</v>
      </c>
    </row>
    <row r="52" spans="1:45" s="2" customFormat="1" ht="26.25" customHeight="1" x14ac:dyDescent="0.2">
      <c r="A52" s="163"/>
      <c r="B52" s="73" t="s">
        <v>76</v>
      </c>
      <c r="C52" s="75">
        <v>3</v>
      </c>
      <c r="D52" s="110"/>
      <c r="E52" s="21"/>
      <c r="F52" s="21"/>
      <c r="G52" s="21"/>
      <c r="H52" s="21"/>
      <c r="I52" s="105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85" t="s">
        <v>118</v>
      </c>
      <c r="AK52" s="21"/>
      <c r="AL52" s="21"/>
      <c r="AM52" s="32"/>
      <c r="AN52" s="32"/>
      <c r="AO52" s="32"/>
      <c r="AP52" s="32"/>
      <c r="AQ52" s="29">
        <f t="shared" si="16"/>
        <v>1</v>
      </c>
      <c r="AR52" s="7">
        <f t="shared" si="18"/>
        <v>34</v>
      </c>
      <c r="AS52" s="30">
        <f t="shared" si="14"/>
        <v>2.9411764705882353E-2</v>
      </c>
    </row>
    <row r="53" spans="1:45" s="6" customFormat="1" ht="25.5" x14ac:dyDescent="0.2">
      <c r="A53" s="164"/>
      <c r="B53" s="72" t="s">
        <v>71</v>
      </c>
      <c r="C53" s="75">
        <v>3</v>
      </c>
      <c r="D53" s="110"/>
      <c r="E53" s="21"/>
      <c r="F53" s="21"/>
      <c r="G53" s="21"/>
      <c r="H53" s="105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32"/>
      <c r="AC53" s="32"/>
      <c r="AD53" s="32"/>
      <c r="AE53" s="21"/>
      <c r="AF53" s="21"/>
      <c r="AG53" s="21"/>
      <c r="AH53" s="21"/>
      <c r="AI53" s="21"/>
      <c r="AJ53" s="21"/>
      <c r="AK53" s="21"/>
      <c r="AL53" s="21"/>
      <c r="AM53" s="32"/>
      <c r="AN53" s="32"/>
      <c r="AO53" s="32"/>
      <c r="AP53" s="32"/>
      <c r="AQ53" s="29">
        <f t="shared" si="16"/>
        <v>0</v>
      </c>
      <c r="AR53" s="7">
        <f>34*2</f>
        <v>68</v>
      </c>
      <c r="AS53" s="30">
        <f t="shared" si="14"/>
        <v>0</v>
      </c>
    </row>
    <row r="54" spans="1:45" s="6" customFormat="1" ht="20.25" customHeight="1" x14ac:dyDescent="0.2">
      <c r="A54" s="50"/>
      <c r="B54" s="51"/>
      <c r="C54" s="51"/>
      <c r="D54" s="51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50"/>
      <c r="AN54" s="50"/>
      <c r="AO54" s="50"/>
      <c r="AP54" s="50"/>
      <c r="AQ54" s="50"/>
      <c r="AR54" s="50"/>
      <c r="AS54" s="50"/>
    </row>
    <row r="55" spans="1:45" s="34" customFormat="1" ht="82.5" customHeight="1" x14ac:dyDescent="0.2">
      <c r="A55" s="149" t="s">
        <v>23</v>
      </c>
      <c r="B55" s="149"/>
      <c r="C55" s="149"/>
      <c r="D55" s="149"/>
      <c r="E55" s="177" t="s">
        <v>39</v>
      </c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178"/>
      <c r="AG55" s="178"/>
      <c r="AH55" s="178"/>
      <c r="AI55" s="178"/>
      <c r="AJ55" s="178"/>
      <c r="AK55" s="178"/>
      <c r="AL55" s="178"/>
      <c r="AM55" s="178"/>
      <c r="AN55" s="178"/>
      <c r="AO55" s="178"/>
      <c r="AP55" s="179"/>
      <c r="AQ55" s="158" t="s">
        <v>19</v>
      </c>
      <c r="AR55" s="158" t="s">
        <v>21</v>
      </c>
      <c r="AS55" s="180" t="s">
        <v>20</v>
      </c>
    </row>
    <row r="56" spans="1:45" s="34" customFormat="1" ht="20.25" customHeight="1" x14ac:dyDescent="0.2">
      <c r="A56" s="133" t="s">
        <v>0</v>
      </c>
      <c r="B56" s="135"/>
      <c r="C56" s="131" t="s">
        <v>61</v>
      </c>
      <c r="D56" s="18" t="s">
        <v>17</v>
      </c>
      <c r="E56" s="142" t="s">
        <v>1</v>
      </c>
      <c r="F56" s="142"/>
      <c r="G56" s="142"/>
      <c r="H56" s="142"/>
      <c r="I56" s="142" t="s">
        <v>2</v>
      </c>
      <c r="J56" s="142"/>
      <c r="K56" s="142"/>
      <c r="L56" s="142"/>
      <c r="M56" s="142" t="s">
        <v>3</v>
      </c>
      <c r="N56" s="142"/>
      <c r="O56" s="142"/>
      <c r="P56" s="142"/>
      <c r="Q56" s="142" t="s">
        <v>4</v>
      </c>
      <c r="R56" s="142"/>
      <c r="S56" s="142"/>
      <c r="T56" s="142"/>
      <c r="U56" s="142" t="s">
        <v>5</v>
      </c>
      <c r="V56" s="142"/>
      <c r="W56" s="142"/>
      <c r="X56" s="142" t="s">
        <v>6</v>
      </c>
      <c r="Y56" s="142"/>
      <c r="Z56" s="142"/>
      <c r="AA56" s="142"/>
      <c r="AB56" s="142" t="s">
        <v>7</v>
      </c>
      <c r="AC56" s="142"/>
      <c r="AD56" s="142"/>
      <c r="AE56" s="142" t="s">
        <v>8</v>
      </c>
      <c r="AF56" s="142"/>
      <c r="AG56" s="142"/>
      <c r="AH56" s="142"/>
      <c r="AI56" s="142"/>
      <c r="AJ56" s="142" t="s">
        <v>9</v>
      </c>
      <c r="AK56" s="142"/>
      <c r="AL56" s="142"/>
      <c r="AM56" s="142" t="s">
        <v>10</v>
      </c>
      <c r="AN56" s="142"/>
      <c r="AO56" s="142"/>
      <c r="AP56" s="142"/>
      <c r="AQ56" s="158"/>
      <c r="AR56" s="158"/>
      <c r="AS56" s="180"/>
    </row>
    <row r="57" spans="1:45" s="34" customFormat="1" x14ac:dyDescent="0.2">
      <c r="A57" s="136"/>
      <c r="B57" s="138"/>
      <c r="C57" s="181"/>
      <c r="D57" s="18" t="s">
        <v>18</v>
      </c>
      <c r="E57" s="5">
        <v>1</v>
      </c>
      <c r="F57" s="5">
        <v>2</v>
      </c>
      <c r="G57" s="5">
        <v>3</v>
      </c>
      <c r="H57" s="5">
        <v>4</v>
      </c>
      <c r="I57" s="5">
        <v>5</v>
      </c>
      <c r="J57" s="5">
        <v>6</v>
      </c>
      <c r="K57" s="5">
        <v>7</v>
      </c>
      <c r="L57" s="5">
        <v>8</v>
      </c>
      <c r="M57" s="5">
        <v>9</v>
      </c>
      <c r="N57" s="5">
        <v>10</v>
      </c>
      <c r="O57" s="5">
        <v>11</v>
      </c>
      <c r="P57" s="5">
        <v>12</v>
      </c>
      <c r="Q57" s="5">
        <v>13</v>
      </c>
      <c r="R57" s="5">
        <v>14</v>
      </c>
      <c r="S57" s="5">
        <v>15</v>
      </c>
      <c r="T57" s="5">
        <v>16</v>
      </c>
      <c r="U57" s="5">
        <v>17</v>
      </c>
      <c r="V57" s="5">
        <v>18</v>
      </c>
      <c r="W57" s="5">
        <v>19</v>
      </c>
      <c r="X57" s="5">
        <v>20</v>
      </c>
      <c r="Y57" s="5">
        <v>21</v>
      </c>
      <c r="Z57" s="5">
        <v>22</v>
      </c>
      <c r="AA57" s="5">
        <v>23</v>
      </c>
      <c r="AB57" s="5">
        <v>24</v>
      </c>
      <c r="AC57" s="5">
        <v>25</v>
      </c>
      <c r="AD57" s="5">
        <v>26</v>
      </c>
      <c r="AE57" s="5">
        <v>27</v>
      </c>
      <c r="AF57" s="5">
        <v>28</v>
      </c>
      <c r="AG57" s="5">
        <v>29</v>
      </c>
      <c r="AH57" s="5">
        <v>30</v>
      </c>
      <c r="AI57" s="5">
        <v>31</v>
      </c>
      <c r="AJ57" s="5">
        <v>32</v>
      </c>
      <c r="AK57" s="5">
        <v>33</v>
      </c>
      <c r="AL57" s="5">
        <v>34</v>
      </c>
      <c r="AM57" s="5">
        <v>35</v>
      </c>
      <c r="AN57" s="5">
        <v>36</v>
      </c>
      <c r="AO57" s="5">
        <v>37</v>
      </c>
      <c r="AP57" s="5">
        <v>38</v>
      </c>
      <c r="AQ57" s="158"/>
      <c r="AR57" s="158"/>
      <c r="AS57" s="180"/>
    </row>
    <row r="58" spans="1:45" ht="12.75" customHeight="1" x14ac:dyDescent="0.2">
      <c r="A58" s="130" t="s">
        <v>24</v>
      </c>
      <c r="B58" s="131" t="s">
        <v>12</v>
      </c>
      <c r="C58" s="28" t="s">
        <v>73</v>
      </c>
      <c r="D58" s="110"/>
      <c r="E58" s="4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5" t="s">
        <v>118</v>
      </c>
      <c r="AL58" s="85" t="s">
        <v>118</v>
      </c>
      <c r="AM58" s="32"/>
      <c r="AN58" s="7"/>
      <c r="AO58" s="7"/>
      <c r="AP58" s="7"/>
      <c r="AQ58" s="7">
        <f t="shared" ref="AQ58:AQ77" si="19">COUNTA(E58:AP58)</f>
        <v>2</v>
      </c>
      <c r="AR58" s="7">
        <f>34*5</f>
        <v>170</v>
      </c>
      <c r="AS58" s="99">
        <f t="shared" ref="AS58:AS77" si="20">AQ58/AR58</f>
        <v>1.1764705882352941E-2</v>
      </c>
    </row>
    <row r="59" spans="1:45" ht="12.75" customHeight="1" x14ac:dyDescent="0.2">
      <c r="A59" s="130"/>
      <c r="B59" s="132"/>
      <c r="C59" s="28" t="s">
        <v>74</v>
      </c>
      <c r="D59" s="110"/>
      <c r="E59" s="4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87"/>
      <c r="AK59" s="85" t="s">
        <v>118</v>
      </c>
      <c r="AL59" s="85" t="s">
        <v>118</v>
      </c>
      <c r="AM59" s="32"/>
      <c r="AN59" s="7"/>
      <c r="AO59" s="7"/>
      <c r="AP59" s="7"/>
      <c r="AQ59" s="7">
        <f t="shared" si="19"/>
        <v>2</v>
      </c>
      <c r="AR59" s="7">
        <f t="shared" ref="AR59" si="21">34*5</f>
        <v>170</v>
      </c>
      <c r="AS59" s="99">
        <f t="shared" si="20"/>
        <v>1.1764705882352941E-2</v>
      </c>
    </row>
    <row r="60" spans="1:45" ht="12.75" customHeight="1" x14ac:dyDescent="0.2">
      <c r="A60" s="130"/>
      <c r="B60" s="131" t="s">
        <v>11</v>
      </c>
      <c r="C60" s="19" t="s">
        <v>73</v>
      </c>
      <c r="D60" s="110"/>
      <c r="E60" s="4"/>
      <c r="F60" s="85" t="s">
        <v>118</v>
      </c>
      <c r="G60" s="21"/>
      <c r="H60" s="21"/>
      <c r="I60" s="21"/>
      <c r="J60" s="85" t="s">
        <v>118</v>
      </c>
      <c r="K60" s="21"/>
      <c r="L60" s="21"/>
      <c r="M60" s="21"/>
      <c r="N60" s="21"/>
      <c r="O60" s="21"/>
      <c r="P60" s="85" t="s">
        <v>118</v>
      </c>
      <c r="Q60" s="21"/>
      <c r="R60" s="21"/>
      <c r="S60" s="21"/>
      <c r="T60" s="85" t="s">
        <v>118</v>
      </c>
      <c r="U60" s="21"/>
      <c r="V60" s="21"/>
      <c r="W60" s="21"/>
      <c r="X60" s="21"/>
      <c r="Y60" s="21"/>
      <c r="Z60" s="85" t="s">
        <v>118</v>
      </c>
      <c r="AA60" s="21"/>
      <c r="AB60" s="21"/>
      <c r="AC60" s="21"/>
      <c r="AD60" s="21"/>
      <c r="AE60" s="21"/>
      <c r="AF60" s="85" t="s">
        <v>118</v>
      </c>
      <c r="AG60" s="21"/>
      <c r="AH60" s="21"/>
      <c r="AI60" s="21"/>
      <c r="AJ60" s="85" t="s">
        <v>118</v>
      </c>
      <c r="AK60" s="21"/>
      <c r="AL60" s="21"/>
      <c r="AM60" s="32"/>
      <c r="AN60" s="7"/>
      <c r="AO60" s="7"/>
      <c r="AP60" s="7"/>
      <c r="AQ60" s="7">
        <f t="shared" si="19"/>
        <v>7</v>
      </c>
      <c r="AR60" s="7">
        <f>34*4</f>
        <v>136</v>
      </c>
      <c r="AS60" s="99">
        <f t="shared" si="20"/>
        <v>5.1470588235294115E-2</v>
      </c>
    </row>
    <row r="61" spans="1:45" ht="12.75" customHeight="1" x14ac:dyDescent="0.2">
      <c r="A61" s="130"/>
      <c r="B61" s="132"/>
      <c r="C61" s="28" t="s">
        <v>74</v>
      </c>
      <c r="D61" s="110"/>
      <c r="E61" s="4"/>
      <c r="F61" s="85" t="s">
        <v>118</v>
      </c>
      <c r="G61" s="21"/>
      <c r="H61" s="21"/>
      <c r="I61" s="21"/>
      <c r="J61" s="85" t="s">
        <v>118</v>
      </c>
      <c r="K61" s="21"/>
      <c r="L61" s="21"/>
      <c r="M61" s="21"/>
      <c r="N61" s="21"/>
      <c r="O61" s="21"/>
      <c r="P61" s="85" t="s">
        <v>118</v>
      </c>
      <c r="Q61" s="21"/>
      <c r="R61" s="21"/>
      <c r="S61" s="21"/>
      <c r="T61" s="85" t="s">
        <v>118</v>
      </c>
      <c r="U61" s="21"/>
      <c r="V61" s="21"/>
      <c r="W61" s="21"/>
      <c r="X61" s="21"/>
      <c r="Y61" s="21"/>
      <c r="Z61" s="85" t="s">
        <v>118</v>
      </c>
      <c r="AA61" s="21"/>
      <c r="AB61" s="21"/>
      <c r="AC61" s="21"/>
      <c r="AD61" s="21"/>
      <c r="AE61" s="21"/>
      <c r="AF61" s="85" t="s">
        <v>118</v>
      </c>
      <c r="AG61" s="21"/>
      <c r="AH61" s="21"/>
      <c r="AI61" s="21"/>
      <c r="AJ61" s="85" t="s">
        <v>118</v>
      </c>
      <c r="AK61" s="21"/>
      <c r="AL61" s="21"/>
      <c r="AM61" s="32"/>
      <c r="AN61" s="7"/>
      <c r="AO61" s="7"/>
      <c r="AP61" s="7"/>
      <c r="AQ61" s="7">
        <f t="shared" si="19"/>
        <v>7</v>
      </c>
      <c r="AR61" s="7">
        <f t="shared" ref="AR61:AR63" si="22">34*4</f>
        <v>136</v>
      </c>
      <c r="AS61" s="99">
        <f t="shared" si="20"/>
        <v>5.1470588235294115E-2</v>
      </c>
    </row>
    <row r="62" spans="1:45" ht="12.75" customHeight="1" x14ac:dyDescent="0.2">
      <c r="A62" s="130"/>
      <c r="B62" s="131" t="s">
        <v>15</v>
      </c>
      <c r="C62" s="19" t="s">
        <v>73</v>
      </c>
      <c r="D62" s="110"/>
      <c r="E62" s="4"/>
      <c r="F62" s="21"/>
      <c r="G62" s="21"/>
      <c r="H62" s="85" t="s">
        <v>118</v>
      </c>
      <c r="I62" s="21"/>
      <c r="J62" s="21"/>
      <c r="K62" s="85" t="s">
        <v>118</v>
      </c>
      <c r="L62" s="21"/>
      <c r="M62" s="21"/>
      <c r="N62" s="85" t="s">
        <v>118</v>
      </c>
      <c r="O62" s="21"/>
      <c r="P62" s="21"/>
      <c r="Q62" s="21"/>
      <c r="R62" s="21"/>
      <c r="S62" s="21"/>
      <c r="T62" s="85" t="s">
        <v>118</v>
      </c>
      <c r="U62" s="21"/>
      <c r="V62" s="21"/>
      <c r="W62" s="21"/>
      <c r="X62" s="21"/>
      <c r="Y62" s="21"/>
      <c r="Z62" s="21"/>
      <c r="AA62" s="85" t="s">
        <v>118</v>
      </c>
      <c r="AB62" s="21"/>
      <c r="AC62" s="21"/>
      <c r="AD62" s="21"/>
      <c r="AE62" s="85" t="s">
        <v>118</v>
      </c>
      <c r="AF62" s="21"/>
      <c r="AG62" s="21"/>
      <c r="AH62" s="85" t="s">
        <v>118</v>
      </c>
      <c r="AI62" s="21"/>
      <c r="AJ62" s="21"/>
      <c r="AK62" s="21"/>
      <c r="AL62" s="85" t="s">
        <v>118</v>
      </c>
      <c r="AM62" s="32"/>
      <c r="AN62" s="7"/>
      <c r="AO62" s="7"/>
      <c r="AP62" s="7"/>
      <c r="AQ62" s="7">
        <f t="shared" si="19"/>
        <v>8</v>
      </c>
      <c r="AR62" s="7">
        <f>34*4</f>
        <v>136</v>
      </c>
      <c r="AS62" s="99">
        <f t="shared" si="20"/>
        <v>5.8823529411764705E-2</v>
      </c>
    </row>
    <row r="63" spans="1:45" ht="12.75" customHeight="1" x14ac:dyDescent="0.2">
      <c r="A63" s="130"/>
      <c r="B63" s="132"/>
      <c r="C63" s="28" t="s">
        <v>74</v>
      </c>
      <c r="D63" s="110"/>
      <c r="E63" s="4"/>
      <c r="F63" s="21"/>
      <c r="G63" s="21"/>
      <c r="H63" s="85" t="s">
        <v>118</v>
      </c>
      <c r="I63" s="21"/>
      <c r="J63" s="21"/>
      <c r="K63" s="85" t="s">
        <v>118</v>
      </c>
      <c r="L63" s="21"/>
      <c r="M63" s="21"/>
      <c r="N63" s="85" t="s">
        <v>118</v>
      </c>
      <c r="O63" s="21"/>
      <c r="P63" s="21"/>
      <c r="Q63" s="21"/>
      <c r="R63" s="21"/>
      <c r="S63" s="21"/>
      <c r="T63" s="85" t="s">
        <v>118</v>
      </c>
      <c r="U63" s="21"/>
      <c r="V63" s="21"/>
      <c r="W63" s="21"/>
      <c r="X63" s="21"/>
      <c r="Y63" s="21"/>
      <c r="Z63" s="21"/>
      <c r="AA63" s="85" t="s">
        <v>118</v>
      </c>
      <c r="AB63" s="21"/>
      <c r="AC63" s="21"/>
      <c r="AD63" s="21"/>
      <c r="AE63" s="85" t="s">
        <v>118</v>
      </c>
      <c r="AF63" s="21"/>
      <c r="AG63" s="21"/>
      <c r="AH63" s="85" t="s">
        <v>118</v>
      </c>
      <c r="AI63" s="21"/>
      <c r="AJ63" s="21"/>
      <c r="AK63" s="21"/>
      <c r="AL63" s="85" t="s">
        <v>118</v>
      </c>
      <c r="AM63" s="32"/>
      <c r="AN63" s="7"/>
      <c r="AO63" s="7"/>
      <c r="AP63" s="7"/>
      <c r="AQ63" s="7">
        <f t="shared" si="19"/>
        <v>8</v>
      </c>
      <c r="AR63" s="7">
        <f t="shared" si="22"/>
        <v>136</v>
      </c>
      <c r="AS63" s="99">
        <f t="shared" si="20"/>
        <v>5.8823529411764705E-2</v>
      </c>
    </row>
    <row r="64" spans="1:45" ht="12.75" customHeight="1" x14ac:dyDescent="0.2">
      <c r="A64" s="130"/>
      <c r="B64" s="142" t="s">
        <v>16</v>
      </c>
      <c r="C64" s="28" t="s">
        <v>73</v>
      </c>
      <c r="D64" s="110"/>
      <c r="E64" s="4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85" t="s">
        <v>118</v>
      </c>
      <c r="V64" s="85" t="s">
        <v>118</v>
      </c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86" t="s">
        <v>118</v>
      </c>
      <c r="AJ64" s="32"/>
      <c r="AK64" s="21"/>
      <c r="AL64" s="85" t="s">
        <v>118</v>
      </c>
      <c r="AM64" s="32"/>
      <c r="AN64" s="7"/>
      <c r="AO64" s="7"/>
      <c r="AP64" s="7"/>
      <c r="AQ64" s="7">
        <f t="shared" si="19"/>
        <v>4</v>
      </c>
      <c r="AR64" s="7">
        <f>34*2</f>
        <v>68</v>
      </c>
      <c r="AS64" s="99">
        <f t="shared" si="20"/>
        <v>5.8823529411764705E-2</v>
      </c>
    </row>
    <row r="65" spans="1:45" ht="12.75" customHeight="1" x14ac:dyDescent="0.2">
      <c r="A65" s="130"/>
      <c r="B65" s="142"/>
      <c r="C65" s="28" t="s">
        <v>74</v>
      </c>
      <c r="D65" s="110"/>
      <c r="E65" s="4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85" t="s">
        <v>118</v>
      </c>
      <c r="V65" s="85" t="s">
        <v>118</v>
      </c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86" t="s">
        <v>118</v>
      </c>
      <c r="AJ65" s="32"/>
      <c r="AK65" s="21"/>
      <c r="AL65" s="86" t="s">
        <v>118</v>
      </c>
      <c r="AM65" s="32"/>
      <c r="AN65" s="7"/>
      <c r="AO65" s="7"/>
      <c r="AP65" s="7"/>
      <c r="AQ65" s="7">
        <f t="shared" si="19"/>
        <v>4</v>
      </c>
      <c r="AR65" s="7">
        <f t="shared" ref="AR65:AR67" si="23">34*2</f>
        <v>68</v>
      </c>
      <c r="AS65" s="99">
        <f t="shared" si="20"/>
        <v>5.8823529411764705E-2</v>
      </c>
    </row>
    <row r="66" spans="1:45" ht="12.75" customHeight="1" x14ac:dyDescent="0.2">
      <c r="A66" s="130"/>
      <c r="B66" s="143" t="s">
        <v>120</v>
      </c>
      <c r="C66" s="28" t="s">
        <v>73</v>
      </c>
      <c r="D66" s="115"/>
      <c r="E66" s="4"/>
      <c r="F66" s="21"/>
      <c r="G66" s="21"/>
      <c r="H66" s="21"/>
      <c r="I66" s="21"/>
      <c r="J66" s="21"/>
      <c r="K66" s="21"/>
      <c r="L66" s="98" t="s">
        <v>118</v>
      </c>
      <c r="M66" s="21"/>
      <c r="N66" s="21"/>
      <c r="O66" s="21"/>
      <c r="P66" s="21"/>
      <c r="Q66" s="21"/>
      <c r="R66" s="21"/>
      <c r="S66" s="21"/>
      <c r="T66" s="21"/>
      <c r="U66" s="98" t="s">
        <v>118</v>
      </c>
      <c r="V66" s="21"/>
      <c r="W66" s="21"/>
      <c r="X66" s="21"/>
      <c r="Y66" s="21"/>
      <c r="Z66" s="21"/>
      <c r="AA66" s="21"/>
      <c r="AB66" s="21"/>
      <c r="AC66" s="98" t="s">
        <v>118</v>
      </c>
      <c r="AD66" s="21"/>
      <c r="AE66" s="21"/>
      <c r="AF66" s="21"/>
      <c r="AG66" s="21"/>
      <c r="AH66" s="21"/>
      <c r="AI66" s="32"/>
      <c r="AJ66" s="32"/>
      <c r="AK66" s="21"/>
      <c r="AL66" s="98" t="s">
        <v>118</v>
      </c>
      <c r="AM66" s="32"/>
      <c r="AN66" s="7"/>
      <c r="AO66" s="7"/>
      <c r="AP66" s="7"/>
      <c r="AQ66" s="7">
        <f t="shared" si="19"/>
        <v>4</v>
      </c>
      <c r="AR66" s="7">
        <f>34*2</f>
        <v>68</v>
      </c>
      <c r="AS66" s="99">
        <f t="shared" si="20"/>
        <v>5.8823529411764705E-2</v>
      </c>
    </row>
    <row r="67" spans="1:45" ht="12.75" customHeight="1" x14ac:dyDescent="0.2">
      <c r="A67" s="130"/>
      <c r="B67" s="144"/>
      <c r="C67" s="28" t="s">
        <v>74</v>
      </c>
      <c r="D67" s="110"/>
      <c r="E67" s="4"/>
      <c r="F67" s="21"/>
      <c r="G67" s="21"/>
      <c r="H67" s="21"/>
      <c r="I67" s="21"/>
      <c r="J67" s="21"/>
      <c r="K67" s="21"/>
      <c r="L67" s="98" t="s">
        <v>118</v>
      </c>
      <c r="M67" s="21"/>
      <c r="N67" s="21"/>
      <c r="O67" s="21"/>
      <c r="P67" s="21"/>
      <c r="Q67" s="21"/>
      <c r="R67" s="21"/>
      <c r="S67" s="21"/>
      <c r="T67" s="63"/>
      <c r="U67" s="98" t="s">
        <v>118</v>
      </c>
      <c r="V67" s="21"/>
      <c r="W67" s="21"/>
      <c r="X67" s="21"/>
      <c r="Y67" s="21"/>
      <c r="Z67" s="21"/>
      <c r="AA67" s="21"/>
      <c r="AB67" s="21"/>
      <c r="AC67" s="98" t="s">
        <v>118</v>
      </c>
      <c r="AD67" s="21"/>
      <c r="AE67" s="21"/>
      <c r="AF67" s="21"/>
      <c r="AG67" s="21"/>
      <c r="AH67" s="21"/>
      <c r="AI67" s="32"/>
      <c r="AJ67" s="32"/>
      <c r="AK67" s="21"/>
      <c r="AL67" s="98" t="s">
        <v>118</v>
      </c>
      <c r="AM67" s="32"/>
      <c r="AN67" s="7"/>
      <c r="AO67" s="7"/>
      <c r="AP67" s="7"/>
      <c r="AQ67" s="7">
        <f t="shared" si="19"/>
        <v>4</v>
      </c>
      <c r="AR67" s="7">
        <f t="shared" si="23"/>
        <v>68</v>
      </c>
      <c r="AS67" s="99">
        <f t="shared" si="20"/>
        <v>5.8823529411764705E-2</v>
      </c>
    </row>
    <row r="68" spans="1:45" ht="24.75" customHeight="1" x14ac:dyDescent="0.2">
      <c r="A68" s="130"/>
      <c r="B68" s="142" t="s">
        <v>75</v>
      </c>
      <c r="C68" s="28" t="s">
        <v>73</v>
      </c>
      <c r="D68" s="110"/>
      <c r="E68" s="4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31"/>
      <c r="AK68" s="21"/>
      <c r="AL68" s="21"/>
      <c r="AM68" s="32"/>
      <c r="AN68" s="7"/>
      <c r="AO68" s="7"/>
      <c r="AP68" s="7"/>
      <c r="AQ68" s="7">
        <f t="shared" si="19"/>
        <v>0</v>
      </c>
      <c r="AR68" s="7">
        <f>34*1</f>
        <v>34</v>
      </c>
      <c r="AS68" s="99">
        <f t="shared" si="20"/>
        <v>0</v>
      </c>
    </row>
    <row r="69" spans="1:45" ht="24.75" customHeight="1" x14ac:dyDescent="0.2">
      <c r="A69" s="130"/>
      <c r="B69" s="142"/>
      <c r="C69" s="28" t="s">
        <v>74</v>
      </c>
      <c r="D69" s="110"/>
      <c r="E69" s="4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31"/>
      <c r="AJ69" s="21"/>
      <c r="AK69" s="21"/>
      <c r="AL69" s="21"/>
      <c r="AM69" s="32"/>
      <c r="AN69" s="7"/>
      <c r="AO69" s="7"/>
      <c r="AP69" s="7"/>
      <c r="AQ69" s="7">
        <f t="shared" si="19"/>
        <v>0</v>
      </c>
      <c r="AR69" s="7">
        <f t="shared" ref="AR69:AR75" si="24">34*1</f>
        <v>34</v>
      </c>
      <c r="AS69" s="99">
        <f t="shared" si="20"/>
        <v>0</v>
      </c>
    </row>
    <row r="70" spans="1:45" ht="12.75" customHeight="1" x14ac:dyDescent="0.2">
      <c r="A70" s="130"/>
      <c r="B70" s="142" t="s">
        <v>52</v>
      </c>
      <c r="C70" s="28" t="s">
        <v>73</v>
      </c>
      <c r="D70" s="115"/>
      <c r="E70" s="4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31"/>
      <c r="AJ70" s="21"/>
      <c r="AK70" s="21"/>
      <c r="AL70" s="21"/>
      <c r="AM70" s="32"/>
      <c r="AN70" s="7"/>
      <c r="AO70" s="7"/>
      <c r="AP70" s="7"/>
      <c r="AQ70" s="7">
        <f t="shared" si="19"/>
        <v>0</v>
      </c>
      <c r="AR70" s="7">
        <f t="shared" si="24"/>
        <v>34</v>
      </c>
      <c r="AS70" s="99">
        <f t="shared" si="20"/>
        <v>0</v>
      </c>
    </row>
    <row r="71" spans="1:45" ht="12.75" customHeight="1" x14ac:dyDescent="0.2">
      <c r="A71" s="130"/>
      <c r="B71" s="142"/>
      <c r="C71" s="28" t="s">
        <v>74</v>
      </c>
      <c r="D71" s="115"/>
      <c r="E71" s="4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31"/>
      <c r="AJ71" s="21"/>
      <c r="AK71" s="21"/>
      <c r="AL71" s="21"/>
      <c r="AM71" s="32"/>
      <c r="AN71" s="7"/>
      <c r="AO71" s="7"/>
      <c r="AP71" s="7"/>
      <c r="AQ71" s="7">
        <f t="shared" si="19"/>
        <v>0</v>
      </c>
      <c r="AR71" s="7">
        <f t="shared" si="24"/>
        <v>34</v>
      </c>
      <c r="AS71" s="99">
        <f t="shared" si="20"/>
        <v>0</v>
      </c>
    </row>
    <row r="72" spans="1:45" ht="12.75" customHeight="1" x14ac:dyDescent="0.2">
      <c r="A72" s="130"/>
      <c r="B72" s="131" t="s">
        <v>53</v>
      </c>
      <c r="C72" s="28" t="s">
        <v>73</v>
      </c>
      <c r="D72" s="115"/>
      <c r="E72" s="4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31"/>
      <c r="AJ72" s="21"/>
      <c r="AK72" s="21"/>
      <c r="AL72" s="21"/>
      <c r="AM72" s="32"/>
      <c r="AN72" s="7"/>
      <c r="AO72" s="7"/>
      <c r="AP72" s="7"/>
      <c r="AQ72" s="7">
        <f t="shared" si="19"/>
        <v>0</v>
      </c>
      <c r="AR72" s="7">
        <f t="shared" si="24"/>
        <v>34</v>
      </c>
      <c r="AS72" s="99">
        <f t="shared" si="20"/>
        <v>0</v>
      </c>
    </row>
    <row r="73" spans="1:45" ht="12.75" customHeight="1" x14ac:dyDescent="0.2">
      <c r="A73" s="130"/>
      <c r="B73" s="132"/>
      <c r="C73" s="28" t="s">
        <v>74</v>
      </c>
      <c r="D73" s="115"/>
      <c r="E73" s="4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31"/>
      <c r="AJ73" s="21"/>
      <c r="AK73" s="21"/>
      <c r="AL73" s="21"/>
      <c r="AM73" s="32"/>
      <c r="AN73" s="7"/>
      <c r="AO73" s="7"/>
      <c r="AP73" s="7"/>
      <c r="AQ73" s="7">
        <f t="shared" si="19"/>
        <v>0</v>
      </c>
      <c r="AR73" s="7">
        <f t="shared" si="24"/>
        <v>34</v>
      </c>
      <c r="AS73" s="99">
        <f t="shared" si="20"/>
        <v>0</v>
      </c>
    </row>
    <row r="74" spans="1:45" ht="12.75" customHeight="1" x14ac:dyDescent="0.2">
      <c r="A74" s="130"/>
      <c r="B74" s="142" t="s">
        <v>76</v>
      </c>
      <c r="C74" s="28" t="s">
        <v>73</v>
      </c>
      <c r="D74" s="115"/>
      <c r="E74" s="4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31"/>
      <c r="AJ74" s="21"/>
      <c r="AK74" s="21"/>
      <c r="AL74" s="85" t="s">
        <v>118</v>
      </c>
      <c r="AM74" s="32"/>
      <c r="AN74" s="7"/>
      <c r="AO74" s="7"/>
      <c r="AP74" s="7"/>
      <c r="AQ74" s="7">
        <f t="shared" si="19"/>
        <v>1</v>
      </c>
      <c r="AR74" s="7">
        <f t="shared" si="24"/>
        <v>34</v>
      </c>
      <c r="AS74" s="99">
        <f t="shared" si="20"/>
        <v>2.9411764705882353E-2</v>
      </c>
    </row>
    <row r="75" spans="1:45" ht="12.75" customHeight="1" x14ac:dyDescent="0.2">
      <c r="A75" s="130"/>
      <c r="B75" s="142"/>
      <c r="C75" s="28" t="s">
        <v>74</v>
      </c>
      <c r="D75" s="115"/>
      <c r="E75" s="4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31"/>
      <c r="AG75" s="31"/>
      <c r="AH75" s="21"/>
      <c r="AI75" s="21"/>
      <c r="AJ75" s="32"/>
      <c r="AK75" s="31"/>
      <c r="AL75" s="86" t="s">
        <v>118</v>
      </c>
      <c r="AM75" s="32"/>
      <c r="AN75" s="7"/>
      <c r="AO75" s="7"/>
      <c r="AP75" s="7"/>
      <c r="AQ75" s="7">
        <f t="shared" si="19"/>
        <v>1</v>
      </c>
      <c r="AR75" s="7">
        <f t="shared" si="24"/>
        <v>34</v>
      </c>
      <c r="AS75" s="99">
        <f t="shared" si="20"/>
        <v>2.9411764705882353E-2</v>
      </c>
    </row>
    <row r="76" spans="1:45" ht="12.75" customHeight="1" x14ac:dyDescent="0.2">
      <c r="A76" s="130"/>
      <c r="B76" s="142" t="s">
        <v>71</v>
      </c>
      <c r="C76" s="28" t="s">
        <v>73</v>
      </c>
      <c r="D76" s="110"/>
      <c r="E76" s="4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31"/>
      <c r="AI76" s="31"/>
      <c r="AJ76" s="32"/>
      <c r="AK76" s="21"/>
      <c r="AL76" s="21"/>
      <c r="AM76" s="32"/>
      <c r="AN76" s="7"/>
      <c r="AO76" s="7"/>
      <c r="AP76" s="7"/>
      <c r="AQ76" s="7">
        <f t="shared" si="19"/>
        <v>0</v>
      </c>
      <c r="AR76" s="7">
        <f t="shared" ref="AR76:AR77" si="25">34*2</f>
        <v>68</v>
      </c>
      <c r="AS76" s="99">
        <f t="shared" si="20"/>
        <v>0</v>
      </c>
    </row>
    <row r="77" spans="1:45" ht="12.75" customHeight="1" x14ac:dyDescent="0.2">
      <c r="A77" s="130"/>
      <c r="B77" s="142"/>
      <c r="C77" s="28" t="s">
        <v>74</v>
      </c>
      <c r="D77" s="110"/>
      <c r="E77" s="4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31"/>
      <c r="AI77" s="31"/>
      <c r="AJ77" s="32"/>
      <c r="AK77" s="21"/>
      <c r="AL77" s="21"/>
      <c r="AM77" s="32"/>
      <c r="AN77" s="7"/>
      <c r="AO77" s="7"/>
      <c r="AP77" s="7"/>
      <c r="AQ77" s="7">
        <f t="shared" si="19"/>
        <v>0</v>
      </c>
      <c r="AR77" s="7">
        <f t="shared" si="25"/>
        <v>68</v>
      </c>
      <c r="AS77" s="99">
        <f t="shared" si="20"/>
        <v>0</v>
      </c>
    </row>
    <row r="78" spans="1:45" ht="27" customHeight="1" x14ac:dyDescent="0.2">
      <c r="A78" s="50"/>
      <c r="B78" s="51"/>
      <c r="C78" s="51"/>
      <c r="D78" s="51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50"/>
      <c r="AN78" s="50"/>
      <c r="AO78" s="50"/>
      <c r="AP78" s="50"/>
      <c r="AQ78" s="50"/>
      <c r="AR78" s="50"/>
      <c r="AS78" s="50"/>
    </row>
    <row r="79" spans="1:45" s="33" customFormat="1" ht="82.5" customHeight="1" x14ac:dyDescent="0.2">
      <c r="A79" s="149" t="s">
        <v>25</v>
      </c>
      <c r="B79" s="149"/>
      <c r="C79" s="149"/>
      <c r="D79" s="149"/>
      <c r="E79" s="150" t="s">
        <v>39</v>
      </c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50"/>
      <c r="Z79" s="150"/>
      <c r="AA79" s="150"/>
      <c r="AB79" s="150"/>
      <c r="AC79" s="150"/>
      <c r="AD79" s="150"/>
      <c r="AE79" s="150"/>
      <c r="AF79" s="150"/>
      <c r="AG79" s="150"/>
      <c r="AH79" s="150"/>
      <c r="AI79" s="150"/>
      <c r="AJ79" s="150"/>
      <c r="AK79" s="150"/>
      <c r="AL79" s="150"/>
      <c r="AM79" s="150"/>
      <c r="AN79" s="150"/>
      <c r="AO79" s="150"/>
      <c r="AP79" s="150"/>
      <c r="AQ79" s="155" t="s">
        <v>19</v>
      </c>
      <c r="AR79" s="188" t="s">
        <v>21</v>
      </c>
      <c r="AS79" s="185" t="s">
        <v>20</v>
      </c>
    </row>
    <row r="80" spans="1:45" s="33" customFormat="1" ht="21" customHeight="1" x14ac:dyDescent="0.2">
      <c r="A80" s="142" t="s">
        <v>0</v>
      </c>
      <c r="B80" s="142"/>
      <c r="C80" s="142"/>
      <c r="D80" s="72" t="s">
        <v>17</v>
      </c>
      <c r="E80" s="142" t="s">
        <v>1</v>
      </c>
      <c r="F80" s="142"/>
      <c r="G80" s="142"/>
      <c r="H80" s="142"/>
      <c r="I80" s="142" t="s">
        <v>2</v>
      </c>
      <c r="J80" s="142"/>
      <c r="K80" s="142"/>
      <c r="L80" s="142"/>
      <c r="M80" s="142" t="s">
        <v>3</v>
      </c>
      <c r="N80" s="142"/>
      <c r="O80" s="142"/>
      <c r="P80" s="142"/>
      <c r="Q80" s="142" t="s">
        <v>4</v>
      </c>
      <c r="R80" s="142"/>
      <c r="S80" s="142"/>
      <c r="T80" s="142"/>
      <c r="U80" s="142" t="s">
        <v>5</v>
      </c>
      <c r="V80" s="142"/>
      <c r="W80" s="142"/>
      <c r="X80" s="142" t="s">
        <v>6</v>
      </c>
      <c r="Y80" s="142"/>
      <c r="Z80" s="142"/>
      <c r="AA80" s="142"/>
      <c r="AB80" s="142" t="s">
        <v>7</v>
      </c>
      <c r="AC80" s="142"/>
      <c r="AD80" s="142"/>
      <c r="AE80" s="142" t="s">
        <v>8</v>
      </c>
      <c r="AF80" s="142"/>
      <c r="AG80" s="142"/>
      <c r="AH80" s="142"/>
      <c r="AI80" s="142"/>
      <c r="AJ80" s="142" t="s">
        <v>9</v>
      </c>
      <c r="AK80" s="142"/>
      <c r="AL80" s="142"/>
      <c r="AM80" s="142" t="s">
        <v>10</v>
      </c>
      <c r="AN80" s="142"/>
      <c r="AO80" s="142"/>
      <c r="AP80" s="142"/>
      <c r="AQ80" s="156"/>
      <c r="AR80" s="188"/>
      <c r="AS80" s="186"/>
    </row>
    <row r="81" spans="1:45" s="33" customFormat="1" ht="15" customHeight="1" x14ac:dyDescent="0.2">
      <c r="A81" s="142"/>
      <c r="B81" s="142"/>
      <c r="C81" s="142"/>
      <c r="D81" s="18" t="s">
        <v>18</v>
      </c>
      <c r="E81" s="5">
        <v>1</v>
      </c>
      <c r="F81" s="5">
        <v>2</v>
      </c>
      <c r="G81" s="5">
        <v>3</v>
      </c>
      <c r="H81" s="5">
        <v>4</v>
      </c>
      <c r="I81" s="5">
        <v>5</v>
      </c>
      <c r="J81" s="5">
        <v>6</v>
      </c>
      <c r="K81" s="5">
        <v>7</v>
      </c>
      <c r="L81" s="5">
        <v>8</v>
      </c>
      <c r="M81" s="5">
        <v>9</v>
      </c>
      <c r="N81" s="5">
        <v>10</v>
      </c>
      <c r="O81" s="5">
        <v>11</v>
      </c>
      <c r="P81" s="5">
        <v>12</v>
      </c>
      <c r="Q81" s="5">
        <v>13</v>
      </c>
      <c r="R81" s="5">
        <v>14</v>
      </c>
      <c r="S81" s="5">
        <v>15</v>
      </c>
      <c r="T81" s="5">
        <v>16</v>
      </c>
      <c r="U81" s="5">
        <v>17</v>
      </c>
      <c r="V81" s="5">
        <v>18</v>
      </c>
      <c r="W81" s="5">
        <v>19</v>
      </c>
      <c r="X81" s="5">
        <v>20</v>
      </c>
      <c r="Y81" s="5">
        <v>21</v>
      </c>
      <c r="Z81" s="5">
        <v>22</v>
      </c>
      <c r="AA81" s="5">
        <v>23</v>
      </c>
      <c r="AB81" s="5">
        <v>24</v>
      </c>
      <c r="AC81" s="5">
        <v>25</v>
      </c>
      <c r="AD81" s="5">
        <v>26</v>
      </c>
      <c r="AE81" s="5">
        <v>27</v>
      </c>
      <c r="AF81" s="5">
        <v>28</v>
      </c>
      <c r="AG81" s="5">
        <v>29</v>
      </c>
      <c r="AH81" s="5">
        <v>30</v>
      </c>
      <c r="AI81" s="5">
        <v>31</v>
      </c>
      <c r="AJ81" s="5">
        <v>32</v>
      </c>
      <c r="AK81" s="5">
        <v>33</v>
      </c>
      <c r="AL81" s="5">
        <v>34</v>
      </c>
      <c r="AM81" s="5">
        <v>35</v>
      </c>
      <c r="AN81" s="5">
        <v>36</v>
      </c>
      <c r="AO81" s="5">
        <v>37</v>
      </c>
      <c r="AP81" s="5">
        <v>38</v>
      </c>
      <c r="AQ81" s="157"/>
      <c r="AR81" s="188"/>
      <c r="AS81" s="187"/>
    </row>
    <row r="82" spans="1:45" s="33" customFormat="1" ht="13.5" customHeight="1" x14ac:dyDescent="0.2">
      <c r="A82" s="130" t="s">
        <v>24</v>
      </c>
      <c r="B82" s="131" t="s">
        <v>12</v>
      </c>
      <c r="C82" s="19" t="s">
        <v>77</v>
      </c>
      <c r="D82" s="110"/>
      <c r="E82" s="4"/>
      <c r="F82" s="85" t="s">
        <v>118</v>
      </c>
      <c r="G82" s="21"/>
      <c r="H82" s="21"/>
      <c r="I82" s="4"/>
      <c r="J82" s="4"/>
      <c r="K82" s="4"/>
      <c r="L82" s="4"/>
      <c r="M82" s="4"/>
      <c r="N82" s="4"/>
      <c r="O82" s="85" t="s">
        <v>118</v>
      </c>
      <c r="P82" s="4"/>
      <c r="Q82" s="4"/>
      <c r="R82" s="85" t="s">
        <v>118</v>
      </c>
      <c r="S82" s="4"/>
      <c r="T82" s="4"/>
      <c r="U82" s="4"/>
      <c r="V82" s="4"/>
      <c r="W82" s="4"/>
      <c r="X82" s="85" t="s">
        <v>118</v>
      </c>
      <c r="Y82" s="4"/>
      <c r="Z82" s="4"/>
      <c r="AA82" s="4"/>
      <c r="AB82" s="4"/>
      <c r="AC82" s="85" t="s">
        <v>118</v>
      </c>
      <c r="AD82" s="4"/>
      <c r="AE82" s="4"/>
      <c r="AF82" s="85" t="s">
        <v>118</v>
      </c>
      <c r="AG82" s="4"/>
      <c r="AH82" s="94" t="s">
        <v>119</v>
      </c>
      <c r="AI82" s="4"/>
      <c r="AJ82" s="4"/>
      <c r="AK82" s="85" t="s">
        <v>118</v>
      </c>
      <c r="AL82" s="4"/>
      <c r="AM82" s="7"/>
      <c r="AN82" s="7"/>
      <c r="AO82" s="7"/>
      <c r="AP82" s="7"/>
      <c r="AQ82" s="7">
        <f t="shared" ref="AQ82:AQ103" si="26">COUNTA(E82:AP82)</f>
        <v>8</v>
      </c>
      <c r="AR82" s="7">
        <f>34*5</f>
        <v>170</v>
      </c>
      <c r="AS82" s="99">
        <f t="shared" ref="AS82:AS103" si="27">AQ82/AR82</f>
        <v>4.7058823529411764E-2</v>
      </c>
    </row>
    <row r="83" spans="1:45" s="33" customFormat="1" ht="13.5" customHeight="1" x14ac:dyDescent="0.2">
      <c r="A83" s="130"/>
      <c r="B83" s="132"/>
      <c r="C83" s="19" t="s">
        <v>78</v>
      </c>
      <c r="D83" s="110"/>
      <c r="E83" s="4"/>
      <c r="F83" s="85" t="s">
        <v>118</v>
      </c>
      <c r="G83" s="21"/>
      <c r="H83" s="21"/>
      <c r="I83" s="4"/>
      <c r="J83" s="4"/>
      <c r="K83" s="4"/>
      <c r="L83" s="4"/>
      <c r="M83" s="4"/>
      <c r="N83" s="4"/>
      <c r="O83" s="85" t="s">
        <v>118</v>
      </c>
      <c r="P83" s="4"/>
      <c r="Q83" s="4"/>
      <c r="R83" s="85" t="s">
        <v>118</v>
      </c>
      <c r="S83" s="4"/>
      <c r="T83" s="4"/>
      <c r="U83" s="4"/>
      <c r="V83" s="4"/>
      <c r="W83" s="4"/>
      <c r="X83" s="85" t="s">
        <v>118</v>
      </c>
      <c r="Y83" s="4"/>
      <c r="Z83" s="4"/>
      <c r="AA83" s="4"/>
      <c r="AB83" s="4"/>
      <c r="AC83" s="85" t="s">
        <v>118</v>
      </c>
      <c r="AD83" s="4"/>
      <c r="AE83" s="4"/>
      <c r="AF83" s="85" t="s">
        <v>118</v>
      </c>
      <c r="AG83" s="4"/>
      <c r="AH83" s="94" t="s">
        <v>119</v>
      </c>
      <c r="AI83" s="4"/>
      <c r="AJ83" s="4"/>
      <c r="AK83" s="85" t="s">
        <v>118</v>
      </c>
      <c r="AL83" s="4"/>
      <c r="AM83" s="7"/>
      <c r="AN83" s="7"/>
      <c r="AO83" s="7"/>
      <c r="AP83" s="7"/>
      <c r="AQ83" s="7">
        <f t="shared" si="26"/>
        <v>8</v>
      </c>
      <c r="AR83" s="7">
        <f t="shared" ref="AR83" si="28">34*5</f>
        <v>170</v>
      </c>
      <c r="AS83" s="99">
        <f t="shared" si="27"/>
        <v>4.7058823529411764E-2</v>
      </c>
    </row>
    <row r="84" spans="1:45" s="33" customFormat="1" ht="13.5" customHeight="1" x14ac:dyDescent="0.2">
      <c r="A84" s="130"/>
      <c r="B84" s="131" t="s">
        <v>26</v>
      </c>
      <c r="C84" s="19" t="s">
        <v>77</v>
      </c>
      <c r="D84" s="110"/>
      <c r="E84" s="4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104" t="s">
        <v>118</v>
      </c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104" t="s">
        <v>118</v>
      </c>
      <c r="AK84" s="21"/>
      <c r="AL84" s="21"/>
      <c r="AM84" s="7"/>
      <c r="AN84" s="7"/>
      <c r="AO84" s="7"/>
      <c r="AP84" s="7"/>
      <c r="AQ84" s="7">
        <f t="shared" si="26"/>
        <v>2</v>
      </c>
      <c r="AR84" s="7">
        <f>34*3</f>
        <v>102</v>
      </c>
      <c r="AS84" s="99">
        <f t="shared" si="27"/>
        <v>1.9607843137254902E-2</v>
      </c>
    </row>
    <row r="85" spans="1:45" s="33" customFormat="1" ht="13.5" customHeight="1" x14ac:dyDescent="0.2">
      <c r="A85" s="130"/>
      <c r="B85" s="132"/>
      <c r="C85" s="19" t="s">
        <v>78</v>
      </c>
      <c r="D85" s="110"/>
      <c r="E85" s="4"/>
      <c r="F85" s="4"/>
      <c r="G85" s="4"/>
      <c r="H85" s="21"/>
      <c r="I85" s="21"/>
      <c r="J85" s="21"/>
      <c r="K85" s="21"/>
      <c r="L85" s="21"/>
      <c r="M85" s="21"/>
      <c r="N85" s="21"/>
      <c r="O85" s="21"/>
      <c r="P85" s="104" t="s">
        <v>118</v>
      </c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104" t="s">
        <v>118</v>
      </c>
      <c r="AK85" s="21"/>
      <c r="AL85" s="21"/>
      <c r="AM85" s="7"/>
      <c r="AN85" s="7"/>
      <c r="AO85" s="7"/>
      <c r="AP85" s="7"/>
      <c r="AQ85" s="7">
        <f t="shared" si="26"/>
        <v>2</v>
      </c>
      <c r="AR85" s="7">
        <f t="shared" ref="AR85:AR87" si="29">34*3</f>
        <v>102</v>
      </c>
      <c r="AS85" s="99">
        <f t="shared" si="27"/>
        <v>1.9607843137254902E-2</v>
      </c>
    </row>
    <row r="86" spans="1:45" s="33" customFormat="1" ht="13.5" customHeight="1" x14ac:dyDescent="0.2">
      <c r="A86" s="130"/>
      <c r="B86" s="143" t="s">
        <v>120</v>
      </c>
      <c r="C86" s="19" t="s">
        <v>77</v>
      </c>
      <c r="D86" s="113"/>
      <c r="E86" s="4"/>
      <c r="F86" s="4"/>
      <c r="G86" s="4"/>
      <c r="H86" s="98" t="s">
        <v>118</v>
      </c>
      <c r="I86" s="21"/>
      <c r="J86" s="21"/>
      <c r="K86" s="21"/>
      <c r="L86" s="21"/>
      <c r="M86" s="98" t="s">
        <v>118</v>
      </c>
      <c r="N86" s="21"/>
      <c r="O86" s="21"/>
      <c r="P86" s="21"/>
      <c r="Q86" s="21"/>
      <c r="R86" s="21"/>
      <c r="S86" s="21"/>
      <c r="T86" s="98" t="s">
        <v>118</v>
      </c>
      <c r="U86" s="21"/>
      <c r="V86" s="21"/>
      <c r="W86" s="21"/>
      <c r="X86" s="21"/>
      <c r="Y86" s="21"/>
      <c r="Z86" s="98" t="s">
        <v>118</v>
      </c>
      <c r="AA86" s="21"/>
      <c r="AB86" s="21"/>
      <c r="AC86" s="21"/>
      <c r="AD86" s="21"/>
      <c r="AE86" s="98" t="s">
        <v>118</v>
      </c>
      <c r="AF86" s="21"/>
      <c r="AG86" s="21"/>
      <c r="AH86" s="21"/>
      <c r="AI86" s="21"/>
      <c r="AJ86" s="21"/>
      <c r="AK86" s="21"/>
      <c r="AL86" s="98" t="s">
        <v>118</v>
      </c>
      <c r="AM86" s="7"/>
      <c r="AN86" s="7"/>
      <c r="AO86" s="7"/>
      <c r="AP86" s="7"/>
      <c r="AQ86" s="7">
        <f t="shared" si="26"/>
        <v>6</v>
      </c>
      <c r="AR86" s="7">
        <f t="shared" si="29"/>
        <v>102</v>
      </c>
      <c r="AS86" s="99">
        <f t="shared" si="27"/>
        <v>5.8823529411764705E-2</v>
      </c>
    </row>
    <row r="87" spans="1:45" s="33" customFormat="1" ht="13.5" customHeight="1" x14ac:dyDescent="0.2">
      <c r="A87" s="130"/>
      <c r="B87" s="144"/>
      <c r="C87" s="19" t="s">
        <v>78</v>
      </c>
      <c r="D87" s="113"/>
      <c r="E87" s="4"/>
      <c r="F87" s="4"/>
      <c r="G87" s="4"/>
      <c r="H87" s="98" t="s">
        <v>118</v>
      </c>
      <c r="I87" s="21"/>
      <c r="J87" s="21"/>
      <c r="K87" s="21"/>
      <c r="L87" s="21"/>
      <c r="M87" s="98" t="s">
        <v>118</v>
      </c>
      <c r="N87" s="21"/>
      <c r="O87" s="21"/>
      <c r="P87" s="21"/>
      <c r="Q87" s="21"/>
      <c r="R87" s="21"/>
      <c r="S87" s="21"/>
      <c r="T87" s="98" t="s">
        <v>118</v>
      </c>
      <c r="U87" s="21"/>
      <c r="V87" s="21"/>
      <c r="W87" s="21"/>
      <c r="X87" s="21"/>
      <c r="Y87" s="21"/>
      <c r="Z87" s="98" t="s">
        <v>118</v>
      </c>
      <c r="AA87" s="21"/>
      <c r="AB87" s="21"/>
      <c r="AC87" s="21"/>
      <c r="AD87" s="21"/>
      <c r="AE87" s="98" t="s">
        <v>118</v>
      </c>
      <c r="AF87" s="21"/>
      <c r="AG87" s="21"/>
      <c r="AH87" s="21"/>
      <c r="AI87" s="21"/>
      <c r="AJ87" s="21"/>
      <c r="AK87" s="21"/>
      <c r="AL87" s="98" t="s">
        <v>118</v>
      </c>
      <c r="AM87" s="7"/>
      <c r="AN87" s="7"/>
      <c r="AO87" s="7"/>
      <c r="AP87" s="7"/>
      <c r="AQ87" s="7">
        <f t="shared" si="26"/>
        <v>6</v>
      </c>
      <c r="AR87" s="7">
        <f t="shared" si="29"/>
        <v>102</v>
      </c>
      <c r="AS87" s="99">
        <f t="shared" si="27"/>
        <v>5.8823529411764705E-2</v>
      </c>
    </row>
    <row r="88" spans="1:45" s="33" customFormat="1" ht="13.5" customHeight="1" x14ac:dyDescent="0.2">
      <c r="A88" s="130"/>
      <c r="B88" s="131" t="s">
        <v>11</v>
      </c>
      <c r="C88" s="19" t="s">
        <v>77</v>
      </c>
      <c r="D88" s="110"/>
      <c r="E88" s="4"/>
      <c r="F88" s="4"/>
      <c r="G88" s="4"/>
      <c r="H88" s="21"/>
      <c r="I88" s="21"/>
      <c r="J88" s="21"/>
      <c r="K88" s="21"/>
      <c r="L88" s="21"/>
      <c r="M88" s="85" t="s">
        <v>118</v>
      </c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85" t="s">
        <v>118</v>
      </c>
      <c r="Z88" s="21"/>
      <c r="AA88" s="21"/>
      <c r="AB88" s="21"/>
      <c r="AC88" s="21"/>
      <c r="AD88" s="21"/>
      <c r="AE88" s="21"/>
      <c r="AF88" s="21"/>
      <c r="AG88" s="21"/>
      <c r="AH88" s="21"/>
      <c r="AI88" s="86" t="s">
        <v>118</v>
      </c>
      <c r="AJ88" s="32"/>
      <c r="AK88" s="85" t="s">
        <v>118</v>
      </c>
      <c r="AL88" s="21"/>
      <c r="AM88" s="7"/>
      <c r="AN88" s="7"/>
      <c r="AO88" s="7"/>
      <c r="AP88" s="7"/>
      <c r="AQ88" s="7">
        <f t="shared" si="26"/>
        <v>4</v>
      </c>
      <c r="AR88" s="7">
        <f t="shared" ref="AR88:AR89" si="30">34*5</f>
        <v>170</v>
      </c>
      <c r="AS88" s="99">
        <f t="shared" si="27"/>
        <v>2.3529411764705882E-2</v>
      </c>
    </row>
    <row r="89" spans="1:45" s="33" customFormat="1" ht="13.5" customHeight="1" x14ac:dyDescent="0.2">
      <c r="A89" s="130"/>
      <c r="B89" s="132"/>
      <c r="C89" s="19" t="s">
        <v>78</v>
      </c>
      <c r="D89" s="110"/>
      <c r="E89" s="4"/>
      <c r="F89" s="4"/>
      <c r="G89" s="4"/>
      <c r="H89" s="21"/>
      <c r="I89" s="21"/>
      <c r="J89" s="21"/>
      <c r="K89" s="21"/>
      <c r="L89" s="21"/>
      <c r="M89" s="85" t="s">
        <v>118</v>
      </c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85" t="s">
        <v>118</v>
      </c>
      <c r="Z89" s="21"/>
      <c r="AA89" s="21"/>
      <c r="AB89" s="21"/>
      <c r="AC89" s="21"/>
      <c r="AD89" s="21"/>
      <c r="AE89" s="21"/>
      <c r="AF89" s="21"/>
      <c r="AG89" s="21"/>
      <c r="AH89" s="21"/>
      <c r="AI89" s="86" t="s">
        <v>118</v>
      </c>
      <c r="AJ89" s="32"/>
      <c r="AK89" s="85" t="s">
        <v>118</v>
      </c>
      <c r="AL89" s="21"/>
      <c r="AM89" s="7"/>
      <c r="AN89" s="7"/>
      <c r="AO89" s="7"/>
      <c r="AP89" s="7"/>
      <c r="AQ89" s="7">
        <f t="shared" si="26"/>
        <v>4</v>
      </c>
      <c r="AR89" s="7">
        <f t="shared" si="30"/>
        <v>170</v>
      </c>
      <c r="AS89" s="99">
        <f t="shared" si="27"/>
        <v>2.3529411764705882E-2</v>
      </c>
    </row>
    <row r="90" spans="1:45" s="33" customFormat="1" ht="13.5" customHeight="1" x14ac:dyDescent="0.2">
      <c r="A90" s="130"/>
      <c r="B90" s="131" t="s">
        <v>27</v>
      </c>
      <c r="C90" s="19" t="s">
        <v>77</v>
      </c>
      <c r="D90" s="110"/>
      <c r="E90" s="4"/>
      <c r="F90" s="4"/>
      <c r="G90" s="4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98" t="s">
        <v>118</v>
      </c>
      <c r="AB90" s="21"/>
      <c r="AC90" s="21"/>
      <c r="AD90" s="21"/>
      <c r="AE90" s="21"/>
      <c r="AF90" s="90" t="s">
        <v>119</v>
      </c>
      <c r="AG90" s="21"/>
      <c r="AH90" s="21"/>
      <c r="AI90" s="32"/>
      <c r="AJ90" s="32"/>
      <c r="AK90" s="21"/>
      <c r="AL90" s="21"/>
      <c r="AM90" s="7"/>
      <c r="AN90" s="7"/>
      <c r="AO90" s="7"/>
      <c r="AP90" s="7"/>
      <c r="AQ90" s="7">
        <f t="shared" si="26"/>
        <v>2</v>
      </c>
      <c r="AR90" s="7">
        <f t="shared" ref="AR90:AR91" si="31">34*3</f>
        <v>102</v>
      </c>
      <c r="AS90" s="99">
        <f t="shared" si="27"/>
        <v>1.9607843137254902E-2</v>
      </c>
    </row>
    <row r="91" spans="1:45" s="33" customFormat="1" ht="13.5" customHeight="1" x14ac:dyDescent="0.2">
      <c r="A91" s="130"/>
      <c r="B91" s="132"/>
      <c r="C91" s="19" t="s">
        <v>78</v>
      </c>
      <c r="D91" s="115"/>
      <c r="E91" s="4"/>
      <c r="F91" s="4"/>
      <c r="G91" s="4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98" t="s">
        <v>118</v>
      </c>
      <c r="AB91" s="21"/>
      <c r="AC91" s="21"/>
      <c r="AD91" s="21"/>
      <c r="AE91" s="21"/>
      <c r="AF91" s="90" t="s">
        <v>119</v>
      </c>
      <c r="AG91" s="21"/>
      <c r="AH91" s="21"/>
      <c r="AI91" s="32"/>
      <c r="AJ91" s="32"/>
      <c r="AK91" s="21"/>
      <c r="AL91" s="21"/>
      <c r="AM91" s="7"/>
      <c r="AN91" s="7"/>
      <c r="AO91" s="7"/>
      <c r="AP91" s="7"/>
      <c r="AQ91" s="7">
        <f t="shared" si="26"/>
        <v>2</v>
      </c>
      <c r="AR91" s="7">
        <f t="shared" si="31"/>
        <v>102</v>
      </c>
      <c r="AS91" s="99">
        <f t="shared" si="27"/>
        <v>1.9607843137254902E-2</v>
      </c>
    </row>
    <row r="92" spans="1:45" s="33" customFormat="1" ht="13.5" customHeight="1" x14ac:dyDescent="0.2">
      <c r="A92" s="130"/>
      <c r="B92" s="131" t="s">
        <v>29</v>
      </c>
      <c r="C92" s="19" t="s">
        <v>77</v>
      </c>
      <c r="D92" s="110"/>
      <c r="E92" s="79"/>
      <c r="F92" s="79"/>
      <c r="G92" s="79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8" t="s">
        <v>118</v>
      </c>
      <c r="Y92" s="80"/>
      <c r="Z92" s="80"/>
      <c r="AA92" s="80"/>
      <c r="AB92" s="80"/>
      <c r="AC92" s="88" t="s">
        <v>118</v>
      </c>
      <c r="AD92" s="80"/>
      <c r="AE92" s="80"/>
      <c r="AF92" s="80"/>
      <c r="AG92" s="81"/>
      <c r="AH92" s="80"/>
      <c r="AI92" s="80"/>
      <c r="AJ92" s="82"/>
      <c r="AK92" s="88" t="s">
        <v>118</v>
      </c>
      <c r="AL92" s="80"/>
      <c r="AM92" s="83"/>
      <c r="AN92" s="83"/>
      <c r="AO92" s="83"/>
      <c r="AP92" s="83"/>
      <c r="AQ92" s="7">
        <f t="shared" si="26"/>
        <v>3</v>
      </c>
      <c r="AR92" s="7">
        <f>34*1</f>
        <v>34</v>
      </c>
      <c r="AS92" s="99">
        <f t="shared" si="27"/>
        <v>8.8235294117647065E-2</v>
      </c>
    </row>
    <row r="93" spans="1:45" s="33" customFormat="1" ht="13.5" customHeight="1" x14ac:dyDescent="0.2">
      <c r="A93" s="130"/>
      <c r="B93" s="132"/>
      <c r="C93" s="19" t="s">
        <v>78</v>
      </c>
      <c r="D93" s="110"/>
      <c r="E93" s="79"/>
      <c r="F93" s="79"/>
      <c r="G93" s="79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8" t="s">
        <v>118</v>
      </c>
      <c r="Y93" s="80"/>
      <c r="Z93" s="80"/>
      <c r="AA93" s="80"/>
      <c r="AB93" s="80"/>
      <c r="AC93" s="88" t="s">
        <v>118</v>
      </c>
      <c r="AD93" s="80"/>
      <c r="AE93" s="80"/>
      <c r="AF93" s="80"/>
      <c r="AG93" s="80"/>
      <c r="AH93" s="80"/>
      <c r="AI93" s="80"/>
      <c r="AJ93" s="81"/>
      <c r="AK93" s="88" t="s">
        <v>118</v>
      </c>
      <c r="AL93" s="80"/>
      <c r="AM93" s="83"/>
      <c r="AN93" s="83"/>
      <c r="AO93" s="83"/>
      <c r="AP93" s="83"/>
      <c r="AQ93" s="7">
        <f t="shared" si="26"/>
        <v>3</v>
      </c>
      <c r="AR93" s="7">
        <f t="shared" ref="AR93:AR99" si="32">34*1</f>
        <v>34</v>
      </c>
      <c r="AS93" s="99">
        <f t="shared" si="27"/>
        <v>8.8235294117647065E-2</v>
      </c>
    </row>
    <row r="94" spans="1:45" s="33" customFormat="1" ht="13.5" customHeight="1" x14ac:dyDescent="0.2">
      <c r="A94" s="130"/>
      <c r="B94" s="131" t="s">
        <v>28</v>
      </c>
      <c r="C94" s="19" t="s">
        <v>77</v>
      </c>
      <c r="D94" s="115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8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84"/>
      <c r="AG94" s="84"/>
      <c r="AH94" s="90" t="s">
        <v>119</v>
      </c>
      <c r="AI94" s="80"/>
      <c r="AJ94" s="83"/>
      <c r="AK94" s="84"/>
      <c r="AL94" s="79"/>
      <c r="AM94" s="83"/>
      <c r="AN94" s="83"/>
      <c r="AO94" s="83"/>
      <c r="AP94" s="83"/>
      <c r="AQ94" s="7">
        <f t="shared" si="26"/>
        <v>1</v>
      </c>
      <c r="AR94" s="7">
        <f t="shared" si="32"/>
        <v>34</v>
      </c>
      <c r="AS94" s="99">
        <f t="shared" si="27"/>
        <v>2.9411764705882353E-2</v>
      </c>
    </row>
    <row r="95" spans="1:45" s="33" customFormat="1" ht="13.5" customHeight="1" x14ac:dyDescent="0.2">
      <c r="A95" s="130"/>
      <c r="B95" s="132"/>
      <c r="C95" s="19" t="s">
        <v>78</v>
      </c>
      <c r="D95" s="115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84"/>
      <c r="AG95" s="84"/>
      <c r="AH95" s="90" t="s">
        <v>119</v>
      </c>
      <c r="AI95" s="80"/>
      <c r="AJ95" s="83"/>
      <c r="AK95" s="84"/>
      <c r="AL95" s="79"/>
      <c r="AM95" s="83"/>
      <c r="AN95" s="83"/>
      <c r="AO95" s="83"/>
      <c r="AP95" s="83"/>
      <c r="AQ95" s="7">
        <f t="shared" si="26"/>
        <v>1</v>
      </c>
      <c r="AR95" s="7">
        <f t="shared" si="32"/>
        <v>34</v>
      </c>
      <c r="AS95" s="99">
        <f t="shared" si="27"/>
        <v>2.9411764705882353E-2</v>
      </c>
    </row>
    <row r="96" spans="1:45" s="33" customFormat="1" ht="13.5" customHeight="1" x14ac:dyDescent="0.2">
      <c r="A96" s="130"/>
      <c r="B96" s="142" t="s">
        <v>52</v>
      </c>
      <c r="C96" s="19" t="s">
        <v>77</v>
      </c>
      <c r="D96" s="115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3"/>
      <c r="AG96" s="3"/>
      <c r="AH96" s="4"/>
      <c r="AI96" s="21"/>
      <c r="AJ96" s="7"/>
      <c r="AK96" s="3"/>
      <c r="AL96" s="4"/>
      <c r="AM96" s="7"/>
      <c r="AN96" s="7"/>
      <c r="AO96" s="7"/>
      <c r="AP96" s="7"/>
      <c r="AQ96" s="7">
        <f t="shared" si="26"/>
        <v>0</v>
      </c>
      <c r="AR96" s="7">
        <f t="shared" si="32"/>
        <v>34</v>
      </c>
      <c r="AS96" s="99">
        <f t="shared" si="27"/>
        <v>0</v>
      </c>
    </row>
    <row r="97" spans="1:45" s="33" customFormat="1" ht="13.5" customHeight="1" x14ac:dyDescent="0.2">
      <c r="A97" s="130"/>
      <c r="B97" s="142"/>
      <c r="C97" s="19" t="s">
        <v>78</v>
      </c>
      <c r="D97" s="115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3"/>
      <c r="AG97" s="3"/>
      <c r="AH97" s="4"/>
      <c r="AI97" s="21"/>
      <c r="AJ97" s="7"/>
      <c r="AK97" s="3"/>
      <c r="AL97" s="4"/>
      <c r="AM97" s="7"/>
      <c r="AN97" s="7"/>
      <c r="AO97" s="7"/>
      <c r="AP97" s="7"/>
      <c r="AQ97" s="7">
        <f t="shared" si="26"/>
        <v>0</v>
      </c>
      <c r="AR97" s="7">
        <f t="shared" si="32"/>
        <v>34</v>
      </c>
      <c r="AS97" s="99">
        <f t="shared" si="27"/>
        <v>0</v>
      </c>
    </row>
    <row r="98" spans="1:45" s="33" customFormat="1" ht="12.75" customHeight="1" x14ac:dyDescent="0.2">
      <c r="A98" s="130"/>
      <c r="B98" s="131" t="s">
        <v>53</v>
      </c>
      <c r="C98" s="19" t="s">
        <v>77</v>
      </c>
      <c r="D98" s="115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3"/>
      <c r="AG98" s="3"/>
      <c r="AH98" s="4"/>
      <c r="AI98" s="21"/>
      <c r="AJ98" s="7"/>
      <c r="AK98" s="3"/>
      <c r="AL98" s="4"/>
      <c r="AM98" s="7"/>
      <c r="AN98" s="7"/>
      <c r="AO98" s="7"/>
      <c r="AP98" s="7"/>
      <c r="AQ98" s="7">
        <f t="shared" si="26"/>
        <v>0</v>
      </c>
      <c r="AR98" s="7">
        <f t="shared" si="32"/>
        <v>34</v>
      </c>
      <c r="AS98" s="99">
        <f t="shared" si="27"/>
        <v>0</v>
      </c>
    </row>
    <row r="99" spans="1:45" s="33" customFormat="1" ht="12.75" customHeight="1" x14ac:dyDescent="0.2">
      <c r="A99" s="130"/>
      <c r="B99" s="132"/>
      <c r="C99" s="19" t="s">
        <v>78</v>
      </c>
      <c r="D99" s="115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3"/>
      <c r="AG99" s="3"/>
      <c r="AH99" s="4"/>
      <c r="AI99" s="21"/>
      <c r="AJ99" s="7"/>
      <c r="AK99" s="3"/>
      <c r="AL99" s="4"/>
      <c r="AM99" s="7"/>
      <c r="AN99" s="7"/>
      <c r="AO99" s="7"/>
      <c r="AP99" s="7"/>
      <c r="AQ99" s="7">
        <f t="shared" si="26"/>
        <v>0</v>
      </c>
      <c r="AR99" s="7">
        <f t="shared" si="32"/>
        <v>34</v>
      </c>
      <c r="AS99" s="99">
        <f t="shared" si="27"/>
        <v>0</v>
      </c>
    </row>
    <row r="100" spans="1:45" s="33" customFormat="1" ht="12.75" customHeight="1" x14ac:dyDescent="0.2">
      <c r="A100" s="130"/>
      <c r="B100" s="142" t="s">
        <v>76</v>
      </c>
      <c r="C100" s="19" t="s">
        <v>77</v>
      </c>
      <c r="D100" s="11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3"/>
      <c r="AI100" s="3"/>
      <c r="AJ100" s="7"/>
      <c r="AK100" s="21"/>
      <c r="AL100" s="4"/>
      <c r="AM100" s="7"/>
      <c r="AN100" s="7"/>
      <c r="AO100" s="7"/>
      <c r="AP100" s="7"/>
      <c r="AQ100" s="7">
        <f t="shared" si="26"/>
        <v>0</v>
      </c>
      <c r="AR100" s="7">
        <f>34*2</f>
        <v>68</v>
      </c>
      <c r="AS100" s="99">
        <f t="shared" si="27"/>
        <v>0</v>
      </c>
    </row>
    <row r="101" spans="1:45" s="33" customFormat="1" ht="12.75" customHeight="1" x14ac:dyDescent="0.2">
      <c r="A101" s="130"/>
      <c r="B101" s="142"/>
      <c r="C101" s="19" t="s">
        <v>78</v>
      </c>
      <c r="D101" s="110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3"/>
      <c r="AI101" s="3"/>
      <c r="AJ101" s="7"/>
      <c r="AK101" s="21"/>
      <c r="AL101" s="4"/>
      <c r="AM101" s="7"/>
      <c r="AN101" s="7"/>
      <c r="AO101" s="7"/>
      <c r="AP101" s="7"/>
      <c r="AQ101" s="7">
        <f t="shared" si="26"/>
        <v>0</v>
      </c>
      <c r="AR101" s="7">
        <f t="shared" ref="AR101" si="33">34*2</f>
        <v>68</v>
      </c>
      <c r="AS101" s="99">
        <f t="shared" si="27"/>
        <v>0</v>
      </c>
    </row>
    <row r="102" spans="1:45" s="33" customFormat="1" ht="15" customHeight="1" x14ac:dyDescent="0.2">
      <c r="A102" s="130"/>
      <c r="B102" s="131" t="s">
        <v>71</v>
      </c>
      <c r="C102" s="19" t="s">
        <v>77</v>
      </c>
      <c r="D102" s="110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3"/>
      <c r="AI102" s="3"/>
      <c r="AJ102" s="7"/>
      <c r="AK102" s="21"/>
      <c r="AL102" s="4"/>
      <c r="AM102" s="7"/>
      <c r="AN102" s="7"/>
      <c r="AO102" s="7"/>
      <c r="AP102" s="7"/>
      <c r="AQ102" s="7">
        <f t="shared" si="26"/>
        <v>0</v>
      </c>
      <c r="AR102" s="7">
        <v>102</v>
      </c>
      <c r="AS102" s="99">
        <f t="shared" si="27"/>
        <v>0</v>
      </c>
    </row>
    <row r="103" spans="1:45" s="33" customFormat="1" ht="14.25" customHeight="1" x14ac:dyDescent="0.2">
      <c r="A103" s="130"/>
      <c r="B103" s="132"/>
      <c r="C103" s="19" t="s">
        <v>78</v>
      </c>
      <c r="D103" s="110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3"/>
      <c r="AI103" s="3"/>
      <c r="AJ103" s="7"/>
      <c r="AK103" s="21"/>
      <c r="AL103" s="4"/>
      <c r="AM103" s="7"/>
      <c r="AN103" s="7"/>
      <c r="AO103" s="7"/>
      <c r="AP103" s="7"/>
      <c r="AQ103" s="7">
        <f t="shared" si="26"/>
        <v>0</v>
      </c>
      <c r="AR103" s="7">
        <v>102</v>
      </c>
      <c r="AS103" s="99">
        <f t="shared" si="27"/>
        <v>0</v>
      </c>
    </row>
    <row r="104" spans="1:45" s="33" customFormat="1" ht="27" customHeight="1" x14ac:dyDescent="0.2">
      <c r="A104" s="175"/>
      <c r="B104" s="175"/>
      <c r="C104" s="175"/>
      <c r="D104" s="175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50"/>
      <c r="AN104" s="50"/>
      <c r="AO104" s="50"/>
      <c r="AP104" s="50"/>
      <c r="AQ104" s="50"/>
      <c r="AR104" s="50"/>
      <c r="AS104" s="50"/>
    </row>
    <row r="105" spans="1:45" s="2" customFormat="1" ht="82.5" customHeight="1" x14ac:dyDescent="0.2">
      <c r="A105" s="139" t="s">
        <v>30</v>
      </c>
      <c r="B105" s="140"/>
      <c r="C105" s="140"/>
      <c r="D105" s="141"/>
      <c r="E105" s="159" t="s">
        <v>39</v>
      </c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160"/>
      <c r="AD105" s="160"/>
      <c r="AE105" s="160"/>
      <c r="AF105" s="160"/>
      <c r="AG105" s="160"/>
      <c r="AH105" s="160"/>
      <c r="AI105" s="160"/>
      <c r="AJ105" s="160"/>
      <c r="AK105" s="160"/>
      <c r="AL105" s="160"/>
      <c r="AM105" s="160"/>
      <c r="AN105" s="160"/>
      <c r="AO105" s="160"/>
      <c r="AP105" s="161"/>
      <c r="AQ105" s="155" t="s">
        <v>19</v>
      </c>
      <c r="AR105" s="155" t="s">
        <v>21</v>
      </c>
      <c r="AS105" s="185" t="s">
        <v>20</v>
      </c>
    </row>
    <row r="106" spans="1:45" s="2" customFormat="1" ht="21.75" customHeight="1" x14ac:dyDescent="0.2">
      <c r="A106" s="133" t="s">
        <v>0</v>
      </c>
      <c r="B106" s="134"/>
      <c r="C106" s="135"/>
      <c r="D106" s="72" t="s">
        <v>17</v>
      </c>
      <c r="E106" s="146" t="s">
        <v>1</v>
      </c>
      <c r="F106" s="147"/>
      <c r="G106" s="147"/>
      <c r="H106" s="148"/>
      <c r="I106" s="146" t="s">
        <v>2</v>
      </c>
      <c r="J106" s="147"/>
      <c r="K106" s="147"/>
      <c r="L106" s="148"/>
      <c r="M106" s="146" t="s">
        <v>3</v>
      </c>
      <c r="N106" s="147"/>
      <c r="O106" s="147"/>
      <c r="P106" s="148"/>
      <c r="Q106" s="146" t="s">
        <v>4</v>
      </c>
      <c r="R106" s="147"/>
      <c r="S106" s="147"/>
      <c r="T106" s="148"/>
      <c r="U106" s="146" t="s">
        <v>5</v>
      </c>
      <c r="V106" s="147"/>
      <c r="W106" s="148"/>
      <c r="X106" s="146" t="s">
        <v>6</v>
      </c>
      <c r="Y106" s="147"/>
      <c r="Z106" s="147"/>
      <c r="AA106" s="148"/>
      <c r="AB106" s="146" t="s">
        <v>7</v>
      </c>
      <c r="AC106" s="147"/>
      <c r="AD106" s="148"/>
      <c r="AE106" s="146" t="s">
        <v>8</v>
      </c>
      <c r="AF106" s="147"/>
      <c r="AG106" s="147"/>
      <c r="AH106" s="147"/>
      <c r="AI106" s="148"/>
      <c r="AJ106" s="146" t="s">
        <v>9</v>
      </c>
      <c r="AK106" s="147"/>
      <c r="AL106" s="148"/>
      <c r="AM106" s="146" t="s">
        <v>10</v>
      </c>
      <c r="AN106" s="147"/>
      <c r="AO106" s="147"/>
      <c r="AP106" s="148"/>
      <c r="AQ106" s="156"/>
      <c r="AR106" s="156"/>
      <c r="AS106" s="186"/>
    </row>
    <row r="107" spans="1:45" s="6" customFormat="1" ht="11.25" customHeight="1" x14ac:dyDescent="0.2">
      <c r="A107" s="136"/>
      <c r="B107" s="137"/>
      <c r="C107" s="138"/>
      <c r="D107" s="72" t="s">
        <v>18</v>
      </c>
      <c r="E107" s="5">
        <v>1</v>
      </c>
      <c r="F107" s="5">
        <v>2</v>
      </c>
      <c r="G107" s="5">
        <v>3</v>
      </c>
      <c r="H107" s="5">
        <v>4</v>
      </c>
      <c r="I107" s="5">
        <v>5</v>
      </c>
      <c r="J107" s="5">
        <v>6</v>
      </c>
      <c r="K107" s="5">
        <v>7</v>
      </c>
      <c r="L107" s="5">
        <v>8</v>
      </c>
      <c r="M107" s="5">
        <v>9</v>
      </c>
      <c r="N107" s="5">
        <v>10</v>
      </c>
      <c r="O107" s="5">
        <v>11</v>
      </c>
      <c r="P107" s="5">
        <v>12</v>
      </c>
      <c r="Q107" s="5">
        <v>13</v>
      </c>
      <c r="R107" s="5">
        <v>14</v>
      </c>
      <c r="S107" s="5">
        <v>15</v>
      </c>
      <c r="T107" s="5">
        <v>16</v>
      </c>
      <c r="U107" s="5">
        <v>17</v>
      </c>
      <c r="V107" s="5">
        <v>18</v>
      </c>
      <c r="W107" s="5">
        <v>19</v>
      </c>
      <c r="X107" s="5">
        <v>20</v>
      </c>
      <c r="Y107" s="5">
        <v>21</v>
      </c>
      <c r="Z107" s="5">
        <v>22</v>
      </c>
      <c r="AA107" s="5">
        <v>23</v>
      </c>
      <c r="AB107" s="5">
        <v>24</v>
      </c>
      <c r="AC107" s="5">
        <v>25</v>
      </c>
      <c r="AD107" s="5">
        <v>26</v>
      </c>
      <c r="AE107" s="5">
        <v>27</v>
      </c>
      <c r="AF107" s="5">
        <v>28</v>
      </c>
      <c r="AG107" s="5">
        <v>29</v>
      </c>
      <c r="AH107" s="5">
        <v>30</v>
      </c>
      <c r="AI107" s="5">
        <v>31</v>
      </c>
      <c r="AJ107" s="5">
        <v>32</v>
      </c>
      <c r="AK107" s="5">
        <v>33</v>
      </c>
      <c r="AL107" s="5">
        <v>34</v>
      </c>
      <c r="AM107" s="5">
        <v>35</v>
      </c>
      <c r="AN107" s="5">
        <v>36</v>
      </c>
      <c r="AO107" s="5">
        <v>37</v>
      </c>
      <c r="AP107" s="5">
        <v>38</v>
      </c>
      <c r="AQ107" s="157"/>
      <c r="AR107" s="157"/>
      <c r="AS107" s="187"/>
    </row>
    <row r="108" spans="1:45" ht="12.75" customHeight="1" x14ac:dyDescent="0.2">
      <c r="A108" s="145" t="s">
        <v>24</v>
      </c>
      <c r="B108" s="131" t="s">
        <v>12</v>
      </c>
      <c r="C108" s="36" t="s">
        <v>91</v>
      </c>
      <c r="D108" s="110"/>
      <c r="E108" s="95"/>
      <c r="F108" s="96" t="s">
        <v>118</v>
      </c>
      <c r="G108" s="95"/>
      <c r="H108" s="95"/>
      <c r="I108" s="95"/>
      <c r="J108" s="95"/>
      <c r="K108" s="96" t="s">
        <v>118</v>
      </c>
      <c r="L108" s="95"/>
      <c r="M108" s="95"/>
      <c r="N108" s="96" t="s">
        <v>118</v>
      </c>
      <c r="O108" s="95"/>
      <c r="P108" s="95"/>
      <c r="Q108" s="95"/>
      <c r="R108" s="96" t="s">
        <v>118</v>
      </c>
      <c r="S108" s="95"/>
      <c r="T108" s="96" t="s">
        <v>118</v>
      </c>
      <c r="U108" s="95"/>
      <c r="V108" s="95"/>
      <c r="W108" s="95"/>
      <c r="X108" s="96" t="s">
        <v>118</v>
      </c>
      <c r="Y108" s="95"/>
      <c r="Z108" s="95"/>
      <c r="AA108" s="96" t="s">
        <v>118</v>
      </c>
      <c r="AB108" s="95"/>
      <c r="AC108" s="95"/>
      <c r="AD108" s="95"/>
      <c r="AE108" s="95"/>
      <c r="AF108" s="95"/>
      <c r="AG108" s="95"/>
      <c r="AH108" s="95"/>
      <c r="AI108" s="95"/>
      <c r="AJ108" s="97" t="s">
        <v>119</v>
      </c>
      <c r="AK108" s="96" t="s">
        <v>118</v>
      </c>
      <c r="AL108" s="21"/>
      <c r="AM108" s="32"/>
      <c r="AN108" s="32"/>
      <c r="AO108" s="32"/>
      <c r="AP108" s="32"/>
      <c r="AQ108" s="7">
        <f t="shared" ref="AQ108:AQ129" si="34">COUNTA(E108:AP108)</f>
        <v>9</v>
      </c>
      <c r="AR108" s="7">
        <f>34*6</f>
        <v>204</v>
      </c>
      <c r="AS108" s="99">
        <f t="shared" ref="AS108:AS129" si="35">AQ108/AR108</f>
        <v>4.4117647058823532E-2</v>
      </c>
    </row>
    <row r="109" spans="1:45" ht="12.75" customHeight="1" x14ac:dyDescent="0.2">
      <c r="A109" s="145"/>
      <c r="B109" s="132"/>
      <c r="C109" s="36" t="s">
        <v>92</v>
      </c>
      <c r="D109" s="110"/>
      <c r="E109" s="95"/>
      <c r="F109" s="96" t="s">
        <v>118</v>
      </c>
      <c r="G109" s="95"/>
      <c r="H109" s="95"/>
      <c r="I109" s="95"/>
      <c r="J109" s="95"/>
      <c r="K109" s="96" t="s">
        <v>118</v>
      </c>
      <c r="L109" s="95"/>
      <c r="M109" s="95"/>
      <c r="N109" s="96" t="s">
        <v>118</v>
      </c>
      <c r="O109" s="95"/>
      <c r="P109" s="95"/>
      <c r="Q109" s="95"/>
      <c r="R109" s="96" t="s">
        <v>118</v>
      </c>
      <c r="S109" s="95"/>
      <c r="T109" s="96" t="s">
        <v>118</v>
      </c>
      <c r="U109" s="95"/>
      <c r="V109" s="95"/>
      <c r="W109" s="95"/>
      <c r="X109" s="96" t="s">
        <v>118</v>
      </c>
      <c r="Y109" s="95"/>
      <c r="Z109" s="95"/>
      <c r="AA109" s="96" t="s">
        <v>118</v>
      </c>
      <c r="AB109" s="95"/>
      <c r="AC109" s="95"/>
      <c r="AD109" s="95"/>
      <c r="AE109" s="95"/>
      <c r="AF109" s="95"/>
      <c r="AG109" s="95"/>
      <c r="AH109" s="95"/>
      <c r="AI109" s="95"/>
      <c r="AJ109" s="97" t="s">
        <v>119</v>
      </c>
      <c r="AK109" s="96" t="s">
        <v>118</v>
      </c>
      <c r="AL109" s="21"/>
      <c r="AM109" s="32"/>
      <c r="AN109" s="32"/>
      <c r="AO109" s="32"/>
      <c r="AP109" s="32"/>
      <c r="AQ109" s="7">
        <f t="shared" si="34"/>
        <v>9</v>
      </c>
      <c r="AR109" s="7">
        <f t="shared" ref="AR109" si="36">34*6</f>
        <v>204</v>
      </c>
      <c r="AS109" s="99">
        <f t="shared" si="35"/>
        <v>4.4117647058823532E-2</v>
      </c>
    </row>
    <row r="110" spans="1:45" ht="12.75" customHeight="1" x14ac:dyDescent="0.2">
      <c r="A110" s="145"/>
      <c r="B110" s="131" t="s">
        <v>26</v>
      </c>
      <c r="C110" s="36" t="s">
        <v>91</v>
      </c>
      <c r="D110" s="110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6" t="s">
        <v>118</v>
      </c>
      <c r="X110" s="95"/>
      <c r="Y110" s="95"/>
      <c r="Z110" s="95"/>
      <c r="AA110" s="95"/>
      <c r="AB110" s="95"/>
      <c r="AC110" s="95"/>
      <c r="AD110" s="95"/>
      <c r="AE110" s="95"/>
      <c r="AF110" s="95"/>
      <c r="AG110" s="96" t="s">
        <v>118</v>
      </c>
      <c r="AH110" s="95"/>
      <c r="AI110" s="95"/>
      <c r="AJ110" s="95"/>
      <c r="AK110" s="95"/>
      <c r="AL110" s="21"/>
      <c r="AM110" s="32"/>
      <c r="AN110" s="32"/>
      <c r="AO110" s="32"/>
      <c r="AP110" s="32"/>
      <c r="AQ110" s="7">
        <f t="shared" si="34"/>
        <v>2</v>
      </c>
      <c r="AR110" s="7">
        <f>34*3</f>
        <v>102</v>
      </c>
      <c r="AS110" s="99">
        <f t="shared" si="35"/>
        <v>1.9607843137254902E-2</v>
      </c>
    </row>
    <row r="111" spans="1:45" x14ac:dyDescent="0.2">
      <c r="A111" s="145"/>
      <c r="B111" s="132"/>
      <c r="C111" s="36" t="s">
        <v>92</v>
      </c>
      <c r="D111" s="110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6" t="s">
        <v>118</v>
      </c>
      <c r="X111" s="95"/>
      <c r="Y111" s="95"/>
      <c r="Z111" s="95"/>
      <c r="AA111" s="95"/>
      <c r="AB111" s="95"/>
      <c r="AC111" s="95"/>
      <c r="AD111" s="95"/>
      <c r="AE111" s="95"/>
      <c r="AF111" s="95"/>
      <c r="AG111" s="96" t="s">
        <v>118</v>
      </c>
      <c r="AH111" s="95"/>
      <c r="AI111" s="95"/>
      <c r="AJ111" s="95"/>
      <c r="AK111" s="95"/>
      <c r="AL111" s="21"/>
      <c r="AM111" s="32"/>
      <c r="AN111" s="32"/>
      <c r="AO111" s="32"/>
      <c r="AP111" s="32"/>
      <c r="AQ111" s="7">
        <f t="shared" si="34"/>
        <v>2</v>
      </c>
      <c r="AR111" s="7">
        <f t="shared" ref="AR111:AR113" si="37">34*3</f>
        <v>102</v>
      </c>
      <c r="AS111" s="99">
        <f t="shared" si="35"/>
        <v>1.9607843137254902E-2</v>
      </c>
    </row>
    <row r="112" spans="1:45" ht="12.75" customHeight="1" x14ac:dyDescent="0.2">
      <c r="A112" s="145"/>
      <c r="B112" s="143" t="s">
        <v>120</v>
      </c>
      <c r="C112" s="36" t="s">
        <v>91</v>
      </c>
      <c r="D112" s="110"/>
      <c r="E112" s="21"/>
      <c r="F112" s="21"/>
      <c r="G112" s="21"/>
      <c r="H112" s="21"/>
      <c r="I112" s="98" t="s">
        <v>118</v>
      </c>
      <c r="J112" s="21"/>
      <c r="K112" s="98" t="s">
        <v>118</v>
      </c>
      <c r="L112" s="21"/>
      <c r="M112" s="21"/>
      <c r="N112" s="21"/>
      <c r="O112" s="98" t="s">
        <v>118</v>
      </c>
      <c r="P112" s="21"/>
      <c r="Q112" s="21"/>
      <c r="R112" s="98" t="s">
        <v>118</v>
      </c>
      <c r="S112" s="21"/>
      <c r="T112" s="21"/>
      <c r="U112" s="98" t="s">
        <v>118</v>
      </c>
      <c r="V112" s="21"/>
      <c r="W112" s="21"/>
      <c r="X112" s="98" t="s">
        <v>118</v>
      </c>
      <c r="Y112" s="21"/>
      <c r="Z112" s="21"/>
      <c r="AA112" s="98" t="s">
        <v>118</v>
      </c>
      <c r="AB112" s="21"/>
      <c r="AC112" s="21"/>
      <c r="AD112" s="98" t="s">
        <v>118</v>
      </c>
      <c r="AE112" s="21"/>
      <c r="AF112" s="21"/>
      <c r="AG112" s="21"/>
      <c r="AH112" s="90" t="s">
        <v>119</v>
      </c>
      <c r="AI112" s="21"/>
      <c r="AJ112" s="21"/>
      <c r="AK112" s="21"/>
      <c r="AL112" s="88" t="s">
        <v>118</v>
      </c>
      <c r="AM112" s="32"/>
      <c r="AN112" s="32"/>
      <c r="AO112" s="32"/>
      <c r="AP112" s="32"/>
      <c r="AQ112" s="7">
        <f t="shared" si="34"/>
        <v>10</v>
      </c>
      <c r="AR112" s="7">
        <f t="shared" si="37"/>
        <v>102</v>
      </c>
      <c r="AS112" s="99">
        <f t="shared" si="35"/>
        <v>9.8039215686274508E-2</v>
      </c>
    </row>
    <row r="113" spans="1:45" ht="12.75" customHeight="1" x14ac:dyDescent="0.2">
      <c r="A113" s="145"/>
      <c r="B113" s="144"/>
      <c r="C113" s="36" t="s">
        <v>92</v>
      </c>
      <c r="D113" s="110"/>
      <c r="E113" s="21"/>
      <c r="F113" s="21"/>
      <c r="G113" s="21"/>
      <c r="H113" s="21"/>
      <c r="I113" s="98" t="s">
        <v>118</v>
      </c>
      <c r="J113" s="21"/>
      <c r="K113" s="98" t="s">
        <v>118</v>
      </c>
      <c r="L113" s="21"/>
      <c r="M113" s="21"/>
      <c r="N113" s="21"/>
      <c r="O113" s="98" t="s">
        <v>118</v>
      </c>
      <c r="P113" s="21"/>
      <c r="Q113" s="21"/>
      <c r="R113" s="98" t="s">
        <v>118</v>
      </c>
      <c r="S113" s="21"/>
      <c r="T113" s="21"/>
      <c r="U113" s="98" t="s">
        <v>118</v>
      </c>
      <c r="V113" s="21"/>
      <c r="W113" s="21"/>
      <c r="X113" s="98" t="s">
        <v>118</v>
      </c>
      <c r="Y113" s="21"/>
      <c r="Z113" s="21"/>
      <c r="AA113" s="98" t="s">
        <v>118</v>
      </c>
      <c r="AB113" s="21"/>
      <c r="AC113" s="21"/>
      <c r="AD113" s="98" t="s">
        <v>118</v>
      </c>
      <c r="AE113" s="21"/>
      <c r="AF113" s="21"/>
      <c r="AG113" s="21"/>
      <c r="AH113" s="90" t="s">
        <v>119</v>
      </c>
      <c r="AI113" s="32"/>
      <c r="AJ113" s="32"/>
      <c r="AK113" s="21"/>
      <c r="AL113" s="88" t="s">
        <v>118</v>
      </c>
      <c r="AM113" s="32"/>
      <c r="AN113" s="32"/>
      <c r="AO113" s="32"/>
      <c r="AP113" s="32"/>
      <c r="AQ113" s="7">
        <f t="shared" si="34"/>
        <v>10</v>
      </c>
      <c r="AR113" s="7">
        <f t="shared" si="37"/>
        <v>102</v>
      </c>
      <c r="AS113" s="99">
        <f t="shared" si="35"/>
        <v>9.8039215686274508E-2</v>
      </c>
    </row>
    <row r="114" spans="1:45" ht="12.75" customHeight="1" x14ac:dyDescent="0.2">
      <c r="A114" s="145"/>
      <c r="B114" s="131" t="s">
        <v>11</v>
      </c>
      <c r="C114" s="36" t="s">
        <v>91</v>
      </c>
      <c r="D114" s="110"/>
      <c r="E114" s="21"/>
      <c r="F114" s="21"/>
      <c r="G114" s="21"/>
      <c r="H114" s="21"/>
      <c r="I114" s="21"/>
      <c r="J114" s="85" t="s">
        <v>118</v>
      </c>
      <c r="K114" s="21"/>
      <c r="L114" s="21"/>
      <c r="M114" s="21"/>
      <c r="N114" s="21"/>
      <c r="O114" s="21"/>
      <c r="P114" s="85" t="s">
        <v>118</v>
      </c>
      <c r="Q114" s="21"/>
      <c r="R114" s="21"/>
      <c r="S114" s="21"/>
      <c r="T114" s="21"/>
      <c r="U114" s="21"/>
      <c r="V114" s="21"/>
      <c r="W114" s="85" t="s">
        <v>118</v>
      </c>
      <c r="X114" s="21"/>
      <c r="Y114" s="21"/>
      <c r="Z114" s="21"/>
      <c r="AA114" s="21"/>
      <c r="AB114" s="21"/>
      <c r="AC114" s="21"/>
      <c r="AD114" s="21"/>
      <c r="AE114" s="85" t="s">
        <v>118</v>
      </c>
      <c r="AF114" s="21"/>
      <c r="AG114" s="21"/>
      <c r="AH114" s="21"/>
      <c r="AI114" s="32"/>
      <c r="AJ114" s="86" t="s">
        <v>118</v>
      </c>
      <c r="AK114" s="21"/>
      <c r="AL114" s="21"/>
      <c r="AM114" s="32"/>
      <c r="AN114" s="32"/>
      <c r="AO114" s="32"/>
      <c r="AP114" s="32"/>
      <c r="AQ114" s="7">
        <f t="shared" si="34"/>
        <v>5</v>
      </c>
      <c r="AR114" s="7">
        <f>34*5</f>
        <v>170</v>
      </c>
      <c r="AS114" s="99">
        <f t="shared" si="35"/>
        <v>2.9411764705882353E-2</v>
      </c>
    </row>
    <row r="115" spans="1:45" ht="12.75" customHeight="1" x14ac:dyDescent="0.2">
      <c r="A115" s="145"/>
      <c r="B115" s="132"/>
      <c r="C115" s="36" t="s">
        <v>92</v>
      </c>
      <c r="D115" s="110"/>
      <c r="E115" s="21"/>
      <c r="F115" s="21"/>
      <c r="G115" s="21"/>
      <c r="H115" s="21"/>
      <c r="I115" s="21"/>
      <c r="J115" s="85" t="s">
        <v>118</v>
      </c>
      <c r="K115" s="21"/>
      <c r="L115" s="21"/>
      <c r="M115" s="21"/>
      <c r="N115" s="21"/>
      <c r="O115" s="21"/>
      <c r="P115" s="85" t="s">
        <v>118</v>
      </c>
      <c r="Q115" s="21"/>
      <c r="R115" s="21"/>
      <c r="S115" s="21"/>
      <c r="T115" s="21"/>
      <c r="U115" s="21"/>
      <c r="V115" s="21"/>
      <c r="W115" s="85" t="s">
        <v>118</v>
      </c>
      <c r="X115" s="21"/>
      <c r="Y115" s="21"/>
      <c r="Z115" s="21"/>
      <c r="AA115" s="21"/>
      <c r="AB115" s="21"/>
      <c r="AC115" s="21"/>
      <c r="AD115" s="21"/>
      <c r="AE115" s="85" t="s">
        <v>118</v>
      </c>
      <c r="AF115" s="21"/>
      <c r="AG115" s="21"/>
      <c r="AH115" s="21"/>
      <c r="AI115" s="32"/>
      <c r="AJ115" s="86" t="s">
        <v>118</v>
      </c>
      <c r="AK115" s="21"/>
      <c r="AL115" s="21"/>
      <c r="AM115" s="32"/>
      <c r="AN115" s="32"/>
      <c r="AO115" s="32"/>
      <c r="AP115" s="32"/>
      <c r="AQ115" s="7">
        <f t="shared" si="34"/>
        <v>5</v>
      </c>
      <c r="AR115" s="7">
        <f t="shared" ref="AR115" si="38">34*5</f>
        <v>170</v>
      </c>
      <c r="AS115" s="99">
        <f t="shared" si="35"/>
        <v>2.9411764705882353E-2</v>
      </c>
    </row>
    <row r="116" spans="1:45" x14ac:dyDescent="0.2">
      <c r="A116" s="145"/>
      <c r="B116" s="131" t="s">
        <v>27</v>
      </c>
      <c r="C116" s="36" t="s">
        <v>91</v>
      </c>
      <c r="D116" s="110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90" t="s">
        <v>119</v>
      </c>
      <c r="AH116" s="21"/>
      <c r="AI116" s="32"/>
      <c r="AJ116" s="32"/>
      <c r="AK116" s="21"/>
      <c r="AL116" s="21"/>
      <c r="AM116" s="32"/>
      <c r="AN116" s="32"/>
      <c r="AO116" s="32"/>
      <c r="AP116" s="32"/>
      <c r="AQ116" s="7">
        <f t="shared" si="34"/>
        <v>1</v>
      </c>
      <c r="AR116" s="7">
        <f>34*3</f>
        <v>102</v>
      </c>
      <c r="AS116" s="99">
        <f t="shared" si="35"/>
        <v>9.8039215686274508E-3</v>
      </c>
    </row>
    <row r="117" spans="1:45" x14ac:dyDescent="0.2">
      <c r="A117" s="145"/>
      <c r="B117" s="132"/>
      <c r="C117" s="36" t="s">
        <v>92</v>
      </c>
      <c r="D117" s="110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90" t="s">
        <v>119</v>
      </c>
      <c r="AH117" s="21"/>
      <c r="AI117" s="32"/>
      <c r="AJ117" s="32"/>
      <c r="AK117" s="21"/>
      <c r="AL117" s="21"/>
      <c r="AM117" s="32"/>
      <c r="AN117" s="32"/>
      <c r="AO117" s="32"/>
      <c r="AP117" s="32"/>
      <c r="AQ117" s="7">
        <f t="shared" si="34"/>
        <v>1</v>
      </c>
      <c r="AR117" s="7">
        <f t="shared" ref="AR117" si="39">34*3</f>
        <v>102</v>
      </c>
      <c r="AS117" s="99">
        <f t="shared" si="35"/>
        <v>9.8039215686274508E-3</v>
      </c>
    </row>
    <row r="118" spans="1:45" ht="12.75" customHeight="1" x14ac:dyDescent="0.2">
      <c r="A118" s="145"/>
      <c r="B118" s="131" t="s">
        <v>29</v>
      </c>
      <c r="C118" s="36" t="s">
        <v>91</v>
      </c>
      <c r="D118" s="110"/>
      <c r="E118" s="80"/>
      <c r="F118" s="80"/>
      <c r="G118" s="80"/>
      <c r="H118" s="80"/>
      <c r="I118" s="80"/>
      <c r="J118" s="80"/>
      <c r="K118" s="80"/>
      <c r="L118" s="80"/>
      <c r="M118" s="88" t="s">
        <v>118</v>
      </c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8" t="s">
        <v>118</v>
      </c>
      <c r="AA118" s="80"/>
      <c r="AB118" s="80"/>
      <c r="AC118" s="80"/>
      <c r="AD118" s="80"/>
      <c r="AE118" s="80"/>
      <c r="AF118" s="90" t="s">
        <v>119</v>
      </c>
      <c r="AG118" s="81"/>
      <c r="AH118" s="80"/>
      <c r="AI118" s="80"/>
      <c r="AJ118" s="82"/>
      <c r="AK118" s="80"/>
      <c r="AL118" s="88" t="s">
        <v>118</v>
      </c>
      <c r="AM118" s="82"/>
      <c r="AN118" s="82"/>
      <c r="AO118" s="82"/>
      <c r="AP118" s="82"/>
      <c r="AQ118" s="7">
        <f t="shared" si="34"/>
        <v>4</v>
      </c>
      <c r="AR118" s="7">
        <f>34*1</f>
        <v>34</v>
      </c>
      <c r="AS118" s="99">
        <f t="shared" si="35"/>
        <v>0.11764705882352941</v>
      </c>
    </row>
    <row r="119" spans="1:45" ht="12.75" customHeight="1" x14ac:dyDescent="0.2">
      <c r="A119" s="145"/>
      <c r="B119" s="132"/>
      <c r="C119" s="36" t="s">
        <v>92</v>
      </c>
      <c r="D119" s="110"/>
      <c r="E119" s="80"/>
      <c r="F119" s="80"/>
      <c r="G119" s="80"/>
      <c r="H119" s="80"/>
      <c r="I119" s="80"/>
      <c r="J119" s="80"/>
      <c r="K119" s="80"/>
      <c r="L119" s="80"/>
      <c r="M119" s="88" t="s">
        <v>118</v>
      </c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8" t="s">
        <v>118</v>
      </c>
      <c r="AA119" s="80"/>
      <c r="AB119" s="80"/>
      <c r="AC119" s="80"/>
      <c r="AD119" s="80"/>
      <c r="AE119" s="80"/>
      <c r="AF119" s="90" t="s">
        <v>119</v>
      </c>
      <c r="AG119" s="80"/>
      <c r="AH119" s="80"/>
      <c r="AI119" s="80"/>
      <c r="AJ119" s="81"/>
      <c r="AK119" s="80"/>
      <c r="AL119" s="88" t="s">
        <v>118</v>
      </c>
      <c r="AM119" s="82"/>
      <c r="AN119" s="82"/>
      <c r="AO119" s="82"/>
      <c r="AP119" s="82"/>
      <c r="AQ119" s="7">
        <f t="shared" si="34"/>
        <v>4</v>
      </c>
      <c r="AR119" s="7">
        <f t="shared" ref="AR119:AR125" si="40">34*1</f>
        <v>34</v>
      </c>
      <c r="AS119" s="99">
        <f t="shared" si="35"/>
        <v>0.11764705882352941</v>
      </c>
    </row>
    <row r="120" spans="1:45" ht="12.75" customHeight="1" x14ac:dyDescent="0.2">
      <c r="A120" s="145"/>
      <c r="B120" s="131" t="s">
        <v>28</v>
      </c>
      <c r="C120" s="36" t="s">
        <v>91</v>
      </c>
      <c r="D120" s="11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90" t="s">
        <v>119</v>
      </c>
      <c r="AF120" s="80"/>
      <c r="AG120" s="80"/>
      <c r="AH120" s="80"/>
      <c r="AI120" s="81"/>
      <c r="AJ120" s="80"/>
      <c r="AK120" s="80"/>
      <c r="AL120" s="80"/>
      <c r="AM120" s="82"/>
      <c r="AN120" s="82"/>
      <c r="AO120" s="82"/>
      <c r="AP120" s="82"/>
      <c r="AQ120" s="7">
        <f t="shared" si="34"/>
        <v>1</v>
      </c>
      <c r="AR120" s="7">
        <f t="shared" si="40"/>
        <v>34</v>
      </c>
      <c r="AS120" s="99">
        <f t="shared" si="35"/>
        <v>2.9411764705882353E-2</v>
      </c>
    </row>
    <row r="121" spans="1:45" ht="12.75" customHeight="1" x14ac:dyDescent="0.2">
      <c r="A121" s="145"/>
      <c r="B121" s="132"/>
      <c r="C121" s="36" t="s">
        <v>92</v>
      </c>
      <c r="D121" s="11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90" t="s">
        <v>119</v>
      </c>
      <c r="AF121" s="81"/>
      <c r="AG121" s="81"/>
      <c r="AH121" s="80"/>
      <c r="AI121" s="80"/>
      <c r="AJ121" s="82"/>
      <c r="AK121" s="81"/>
      <c r="AL121" s="80"/>
      <c r="AM121" s="82"/>
      <c r="AN121" s="82"/>
      <c r="AO121" s="82"/>
      <c r="AP121" s="82"/>
      <c r="AQ121" s="7">
        <f t="shared" si="34"/>
        <v>1</v>
      </c>
      <c r="AR121" s="7">
        <f t="shared" si="40"/>
        <v>34</v>
      </c>
      <c r="AS121" s="99">
        <f t="shared" si="35"/>
        <v>2.9411764705882353E-2</v>
      </c>
    </row>
    <row r="122" spans="1:45" ht="12.75" customHeight="1" x14ac:dyDescent="0.2">
      <c r="A122" s="145"/>
      <c r="B122" s="142" t="s">
        <v>52</v>
      </c>
      <c r="C122" s="36" t="s">
        <v>91</v>
      </c>
      <c r="D122" s="110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31"/>
      <c r="AI122" s="31"/>
      <c r="AJ122" s="32"/>
      <c r="AK122" s="21"/>
      <c r="AL122" s="21"/>
      <c r="AM122" s="32"/>
      <c r="AN122" s="32"/>
      <c r="AO122" s="32"/>
      <c r="AP122" s="32"/>
      <c r="AQ122" s="7">
        <f t="shared" si="34"/>
        <v>0</v>
      </c>
      <c r="AR122" s="7">
        <f t="shared" si="40"/>
        <v>34</v>
      </c>
      <c r="AS122" s="99">
        <f t="shared" si="35"/>
        <v>0</v>
      </c>
    </row>
    <row r="123" spans="1:45" ht="12.75" customHeight="1" x14ac:dyDescent="0.2">
      <c r="A123" s="145"/>
      <c r="B123" s="142"/>
      <c r="C123" s="36" t="s">
        <v>92</v>
      </c>
      <c r="D123" s="110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31"/>
      <c r="AI123" s="31"/>
      <c r="AJ123" s="32"/>
      <c r="AK123" s="21"/>
      <c r="AL123" s="21"/>
      <c r="AM123" s="32"/>
      <c r="AN123" s="32"/>
      <c r="AO123" s="32"/>
      <c r="AP123" s="32"/>
      <c r="AQ123" s="7">
        <f t="shared" si="34"/>
        <v>0</v>
      </c>
      <c r="AR123" s="7">
        <f t="shared" si="40"/>
        <v>34</v>
      </c>
      <c r="AS123" s="99">
        <f t="shared" si="35"/>
        <v>0</v>
      </c>
    </row>
    <row r="124" spans="1:45" ht="12.75" customHeight="1" x14ac:dyDescent="0.2">
      <c r="A124" s="145"/>
      <c r="B124" s="142" t="s">
        <v>53</v>
      </c>
      <c r="C124" s="36" t="s">
        <v>91</v>
      </c>
      <c r="D124" s="110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31"/>
      <c r="AI124" s="31"/>
      <c r="AJ124" s="32"/>
      <c r="AK124" s="21"/>
      <c r="AL124" s="21"/>
      <c r="AM124" s="32"/>
      <c r="AN124" s="32"/>
      <c r="AO124" s="32"/>
      <c r="AP124" s="32"/>
      <c r="AQ124" s="7">
        <f t="shared" si="34"/>
        <v>0</v>
      </c>
      <c r="AR124" s="7">
        <f t="shared" si="40"/>
        <v>34</v>
      </c>
      <c r="AS124" s="99">
        <f t="shared" si="35"/>
        <v>0</v>
      </c>
    </row>
    <row r="125" spans="1:45" ht="12.75" customHeight="1" x14ac:dyDescent="0.2">
      <c r="A125" s="145"/>
      <c r="B125" s="142"/>
      <c r="C125" s="36" t="s">
        <v>92</v>
      </c>
      <c r="D125" s="110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31"/>
      <c r="AI125" s="31"/>
      <c r="AJ125" s="32"/>
      <c r="AK125" s="21"/>
      <c r="AL125" s="21"/>
      <c r="AM125" s="32"/>
      <c r="AN125" s="32"/>
      <c r="AO125" s="32"/>
      <c r="AP125" s="32"/>
      <c r="AQ125" s="7">
        <f t="shared" si="34"/>
        <v>0</v>
      </c>
      <c r="AR125" s="7">
        <f t="shared" si="40"/>
        <v>34</v>
      </c>
      <c r="AS125" s="99">
        <f t="shared" si="35"/>
        <v>0</v>
      </c>
    </row>
    <row r="126" spans="1:45" ht="12.75" customHeight="1" x14ac:dyDescent="0.2">
      <c r="A126" s="145"/>
      <c r="B126" s="142" t="s">
        <v>76</v>
      </c>
      <c r="C126" s="36" t="s">
        <v>91</v>
      </c>
      <c r="D126" s="110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31"/>
      <c r="AI126" s="31"/>
      <c r="AJ126" s="32"/>
      <c r="AK126" s="21"/>
      <c r="AL126" s="21"/>
      <c r="AM126" s="32"/>
      <c r="AN126" s="32"/>
      <c r="AO126" s="32"/>
      <c r="AP126" s="32"/>
      <c r="AQ126" s="7">
        <f t="shared" si="34"/>
        <v>0</v>
      </c>
      <c r="AR126" s="7">
        <f>34*2</f>
        <v>68</v>
      </c>
      <c r="AS126" s="99">
        <f t="shared" si="35"/>
        <v>0</v>
      </c>
    </row>
    <row r="127" spans="1:45" ht="12.75" customHeight="1" x14ac:dyDescent="0.2">
      <c r="A127" s="145"/>
      <c r="B127" s="142"/>
      <c r="C127" s="36" t="s">
        <v>92</v>
      </c>
      <c r="D127" s="110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31"/>
      <c r="AI127" s="31"/>
      <c r="AJ127" s="32"/>
      <c r="AK127" s="21"/>
      <c r="AL127" s="21"/>
      <c r="AM127" s="32"/>
      <c r="AN127" s="32"/>
      <c r="AO127" s="32"/>
      <c r="AP127" s="32"/>
      <c r="AQ127" s="7">
        <f t="shared" si="34"/>
        <v>0</v>
      </c>
      <c r="AR127" s="7">
        <f t="shared" ref="AR127" si="41">34*2</f>
        <v>68</v>
      </c>
      <c r="AS127" s="99">
        <f t="shared" si="35"/>
        <v>0</v>
      </c>
    </row>
    <row r="128" spans="1:45" ht="12.75" customHeight="1" x14ac:dyDescent="0.2">
      <c r="A128" s="145"/>
      <c r="B128" s="142" t="s">
        <v>71</v>
      </c>
      <c r="C128" s="36" t="s">
        <v>91</v>
      </c>
      <c r="D128" s="110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31"/>
      <c r="AI128" s="31"/>
      <c r="AJ128" s="32"/>
      <c r="AK128" s="21"/>
      <c r="AL128" s="21"/>
      <c r="AM128" s="32"/>
      <c r="AN128" s="32"/>
      <c r="AO128" s="32"/>
      <c r="AP128" s="32"/>
      <c r="AQ128" s="7">
        <f t="shared" si="34"/>
        <v>0</v>
      </c>
      <c r="AR128" s="7">
        <v>102</v>
      </c>
      <c r="AS128" s="99">
        <f t="shared" si="35"/>
        <v>0</v>
      </c>
    </row>
    <row r="129" spans="1:45" ht="12.75" customHeight="1" x14ac:dyDescent="0.2">
      <c r="A129" s="145"/>
      <c r="B129" s="142"/>
      <c r="C129" s="36" t="s">
        <v>92</v>
      </c>
      <c r="D129" s="110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31"/>
      <c r="AI129" s="31"/>
      <c r="AJ129" s="32"/>
      <c r="AK129" s="21"/>
      <c r="AL129" s="21"/>
      <c r="AM129" s="32"/>
      <c r="AN129" s="32"/>
      <c r="AO129" s="32"/>
      <c r="AP129" s="32"/>
      <c r="AQ129" s="7">
        <f t="shared" si="34"/>
        <v>0</v>
      </c>
      <c r="AR129" s="7">
        <v>102</v>
      </c>
      <c r="AS129" s="99">
        <f t="shared" si="35"/>
        <v>0</v>
      </c>
    </row>
    <row r="130" spans="1:45" ht="27" customHeight="1" x14ac:dyDescent="0.2">
      <c r="A130" s="50"/>
      <c r="B130" s="51"/>
      <c r="C130" s="51"/>
      <c r="D130" s="51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50"/>
      <c r="AN130" s="50"/>
      <c r="AO130" s="50"/>
      <c r="AP130" s="50"/>
      <c r="AQ130" s="50"/>
      <c r="AR130" s="50"/>
      <c r="AS130" s="50"/>
    </row>
    <row r="131" spans="1:45" s="2" customFormat="1" ht="82.5" customHeight="1" x14ac:dyDescent="0.2">
      <c r="A131" s="149" t="s">
        <v>32</v>
      </c>
      <c r="B131" s="149"/>
      <c r="C131" s="149"/>
      <c r="D131" s="149"/>
      <c r="E131" s="150" t="s">
        <v>39</v>
      </c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5" t="s">
        <v>19</v>
      </c>
      <c r="AR131" s="158" t="s">
        <v>21</v>
      </c>
      <c r="AS131" s="180" t="s">
        <v>20</v>
      </c>
    </row>
    <row r="132" spans="1:45" s="2" customFormat="1" ht="21.75" customHeight="1" x14ac:dyDescent="0.2">
      <c r="A132" s="142" t="s">
        <v>0</v>
      </c>
      <c r="B132" s="142"/>
      <c r="C132" s="142"/>
      <c r="D132" s="72" t="s">
        <v>17</v>
      </c>
      <c r="E132" s="142" t="s">
        <v>1</v>
      </c>
      <c r="F132" s="142"/>
      <c r="G132" s="142"/>
      <c r="H132" s="142"/>
      <c r="I132" s="142" t="s">
        <v>2</v>
      </c>
      <c r="J132" s="142"/>
      <c r="K132" s="142"/>
      <c r="L132" s="142"/>
      <c r="M132" s="142" t="s">
        <v>3</v>
      </c>
      <c r="N132" s="142"/>
      <c r="O132" s="142"/>
      <c r="P132" s="142"/>
      <c r="Q132" s="142" t="s">
        <v>4</v>
      </c>
      <c r="R132" s="142"/>
      <c r="S132" s="142"/>
      <c r="T132" s="142"/>
      <c r="U132" s="142" t="s">
        <v>5</v>
      </c>
      <c r="V132" s="142"/>
      <c r="W132" s="142"/>
      <c r="X132" s="142" t="s">
        <v>6</v>
      </c>
      <c r="Y132" s="142"/>
      <c r="Z132" s="142"/>
      <c r="AA132" s="142"/>
      <c r="AB132" s="142" t="s">
        <v>7</v>
      </c>
      <c r="AC132" s="142"/>
      <c r="AD132" s="142"/>
      <c r="AE132" s="142" t="s">
        <v>8</v>
      </c>
      <c r="AF132" s="142"/>
      <c r="AG132" s="142"/>
      <c r="AH132" s="142"/>
      <c r="AI132" s="142"/>
      <c r="AJ132" s="142" t="s">
        <v>9</v>
      </c>
      <c r="AK132" s="142"/>
      <c r="AL132" s="142"/>
      <c r="AM132" s="142" t="s">
        <v>10</v>
      </c>
      <c r="AN132" s="142"/>
      <c r="AO132" s="142"/>
      <c r="AP132" s="142"/>
      <c r="AQ132" s="156"/>
      <c r="AR132" s="158"/>
      <c r="AS132" s="180"/>
    </row>
    <row r="133" spans="1:45" s="6" customFormat="1" ht="11.25" customHeight="1" x14ac:dyDescent="0.2">
      <c r="A133" s="142"/>
      <c r="B133" s="142"/>
      <c r="C133" s="142"/>
      <c r="D133" s="72" t="s">
        <v>18</v>
      </c>
      <c r="E133" s="5">
        <v>1</v>
      </c>
      <c r="F133" s="5">
        <v>2</v>
      </c>
      <c r="G133" s="5">
        <v>3</v>
      </c>
      <c r="H133" s="5">
        <v>4</v>
      </c>
      <c r="I133" s="5">
        <v>5</v>
      </c>
      <c r="J133" s="5">
        <v>6</v>
      </c>
      <c r="K133" s="5">
        <v>7</v>
      </c>
      <c r="L133" s="5">
        <v>8</v>
      </c>
      <c r="M133" s="5">
        <v>9</v>
      </c>
      <c r="N133" s="5">
        <v>10</v>
      </c>
      <c r="O133" s="5">
        <v>11</v>
      </c>
      <c r="P133" s="5">
        <v>12</v>
      </c>
      <c r="Q133" s="5">
        <v>13</v>
      </c>
      <c r="R133" s="5">
        <v>14</v>
      </c>
      <c r="S133" s="5">
        <v>15</v>
      </c>
      <c r="T133" s="5">
        <v>16</v>
      </c>
      <c r="U133" s="5">
        <v>17</v>
      </c>
      <c r="V133" s="5">
        <v>18</v>
      </c>
      <c r="W133" s="5">
        <v>19</v>
      </c>
      <c r="X133" s="5">
        <v>20</v>
      </c>
      <c r="Y133" s="5">
        <v>21</v>
      </c>
      <c r="Z133" s="5">
        <v>22</v>
      </c>
      <c r="AA133" s="5">
        <v>23</v>
      </c>
      <c r="AB133" s="5">
        <v>24</v>
      </c>
      <c r="AC133" s="5">
        <v>25</v>
      </c>
      <c r="AD133" s="5">
        <v>26</v>
      </c>
      <c r="AE133" s="5">
        <v>27</v>
      </c>
      <c r="AF133" s="5">
        <v>28</v>
      </c>
      <c r="AG133" s="5">
        <v>29</v>
      </c>
      <c r="AH133" s="5">
        <v>30</v>
      </c>
      <c r="AI133" s="5">
        <v>31</v>
      </c>
      <c r="AJ133" s="5">
        <v>32</v>
      </c>
      <c r="AK133" s="5">
        <v>33</v>
      </c>
      <c r="AL133" s="5">
        <v>34</v>
      </c>
      <c r="AM133" s="5">
        <v>35</v>
      </c>
      <c r="AN133" s="5">
        <v>36</v>
      </c>
      <c r="AO133" s="5">
        <v>37</v>
      </c>
      <c r="AP133" s="5">
        <v>38</v>
      </c>
      <c r="AQ133" s="157"/>
      <c r="AR133" s="158"/>
      <c r="AS133" s="180"/>
    </row>
    <row r="134" spans="1:45" ht="12.75" customHeight="1" x14ac:dyDescent="0.2">
      <c r="A134" s="130" t="s">
        <v>24</v>
      </c>
      <c r="B134" s="73" t="s">
        <v>12</v>
      </c>
      <c r="C134" s="36">
        <v>7</v>
      </c>
      <c r="D134" s="110"/>
      <c r="E134" s="21"/>
      <c r="F134" s="85" t="s">
        <v>118</v>
      </c>
      <c r="G134" s="21"/>
      <c r="H134" s="21"/>
      <c r="I134" s="21"/>
      <c r="J134" s="21"/>
      <c r="K134" s="21"/>
      <c r="L134" s="21"/>
      <c r="M134" s="21"/>
      <c r="N134" s="21"/>
      <c r="O134" s="21"/>
      <c r="P134" s="85" t="s">
        <v>118</v>
      </c>
      <c r="Q134" s="21"/>
      <c r="R134" s="21"/>
      <c r="S134" s="21"/>
      <c r="T134" s="85" t="s">
        <v>118</v>
      </c>
      <c r="U134" s="21"/>
      <c r="V134" s="21"/>
      <c r="W134" s="21"/>
      <c r="X134" s="21"/>
      <c r="Y134" s="21"/>
      <c r="Z134" s="85" t="s">
        <v>118</v>
      </c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94" t="s">
        <v>119</v>
      </c>
      <c r="AL134" s="21"/>
      <c r="AM134" s="32"/>
      <c r="AN134" s="32"/>
      <c r="AO134" s="32"/>
      <c r="AP134" s="32"/>
      <c r="AQ134" s="7">
        <f t="shared" ref="AQ134:AQ148" si="42">COUNTA(E134:AP134)</f>
        <v>5</v>
      </c>
      <c r="AR134" s="7">
        <f>34*4</f>
        <v>136</v>
      </c>
      <c r="AS134" s="99">
        <f t="shared" ref="AS134:AS148" si="43">AQ134/AR134</f>
        <v>3.6764705882352942E-2</v>
      </c>
    </row>
    <row r="135" spans="1:45" ht="12.75" customHeight="1" x14ac:dyDescent="0.2">
      <c r="A135" s="130"/>
      <c r="B135" s="73" t="s">
        <v>26</v>
      </c>
      <c r="C135" s="72">
        <v>7</v>
      </c>
      <c r="D135" s="110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85" t="s">
        <v>118</v>
      </c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85" t="s">
        <v>118</v>
      </c>
      <c r="AI135" s="21"/>
      <c r="AJ135" s="21"/>
      <c r="AK135" s="21"/>
      <c r="AL135" s="21"/>
      <c r="AM135" s="32"/>
      <c r="AN135" s="32"/>
      <c r="AO135" s="32"/>
      <c r="AP135" s="32"/>
      <c r="AQ135" s="7">
        <f t="shared" si="42"/>
        <v>2</v>
      </c>
      <c r="AR135" s="7">
        <f>34*2</f>
        <v>68</v>
      </c>
      <c r="AS135" s="99">
        <f t="shared" si="43"/>
        <v>2.9411764705882353E-2</v>
      </c>
    </row>
    <row r="136" spans="1:45" ht="25.5" x14ac:dyDescent="0.2">
      <c r="A136" s="130"/>
      <c r="B136" s="76" t="s">
        <v>120</v>
      </c>
      <c r="C136" s="72">
        <v>7</v>
      </c>
      <c r="D136" s="115"/>
      <c r="E136" s="21"/>
      <c r="F136" s="21"/>
      <c r="G136" s="21"/>
      <c r="H136" s="21"/>
      <c r="I136" s="88" t="s">
        <v>118</v>
      </c>
      <c r="J136" s="21"/>
      <c r="K136" s="21"/>
      <c r="L136" s="88" t="s">
        <v>118</v>
      </c>
      <c r="M136" s="21"/>
      <c r="N136" s="21"/>
      <c r="O136" s="88" t="s">
        <v>118</v>
      </c>
      <c r="P136" s="21"/>
      <c r="Q136" s="21"/>
      <c r="R136" s="88" t="s">
        <v>118</v>
      </c>
      <c r="S136" s="21"/>
      <c r="T136" s="21"/>
      <c r="U136" s="88" t="s">
        <v>118</v>
      </c>
      <c r="V136" s="21"/>
      <c r="W136" s="21"/>
      <c r="X136" s="88" t="s">
        <v>118</v>
      </c>
      <c r="Y136" s="21"/>
      <c r="Z136" s="21"/>
      <c r="AA136" s="88" t="s">
        <v>118</v>
      </c>
      <c r="AB136" s="21"/>
      <c r="AC136" s="21"/>
      <c r="AD136" s="88" t="s">
        <v>118</v>
      </c>
      <c r="AE136" s="21"/>
      <c r="AF136" s="21"/>
      <c r="AG136" s="21"/>
      <c r="AH136" s="90" t="s">
        <v>119</v>
      </c>
      <c r="AI136" s="21"/>
      <c r="AJ136" s="21"/>
      <c r="AK136" s="21"/>
      <c r="AL136" s="88" t="s">
        <v>118</v>
      </c>
      <c r="AM136" s="32"/>
      <c r="AN136" s="32"/>
      <c r="AO136" s="32"/>
      <c r="AP136" s="32"/>
      <c r="AQ136" s="7">
        <f t="shared" si="42"/>
        <v>10</v>
      </c>
      <c r="AR136" s="7">
        <f>34*3</f>
        <v>102</v>
      </c>
      <c r="AS136" s="99">
        <f t="shared" si="43"/>
        <v>9.8039215686274508E-2</v>
      </c>
    </row>
    <row r="137" spans="1:45" x14ac:dyDescent="0.2">
      <c r="A137" s="130"/>
      <c r="B137" s="73" t="s">
        <v>88</v>
      </c>
      <c r="C137" s="72">
        <v>7</v>
      </c>
      <c r="D137" s="110"/>
      <c r="E137" s="21"/>
      <c r="F137" s="21"/>
      <c r="G137" s="21"/>
      <c r="H137" s="21"/>
      <c r="I137" s="21"/>
      <c r="J137" s="21"/>
      <c r="K137" s="21"/>
      <c r="L137" s="85" t="s">
        <v>118</v>
      </c>
      <c r="M137" s="21"/>
      <c r="N137" s="21"/>
      <c r="O137" s="21"/>
      <c r="P137" s="21"/>
      <c r="Q137" s="21"/>
      <c r="R137" s="21"/>
      <c r="S137" s="21"/>
      <c r="T137" s="21"/>
      <c r="U137" s="21"/>
      <c r="V137" s="85" t="s">
        <v>118</v>
      </c>
      <c r="W137" s="21"/>
      <c r="X137" s="21"/>
      <c r="Y137" s="21"/>
      <c r="Z137" s="21"/>
      <c r="AA137" s="21"/>
      <c r="AB137" s="85" t="s">
        <v>118</v>
      </c>
      <c r="AC137" s="21"/>
      <c r="AD137" s="21"/>
      <c r="AE137" s="21"/>
      <c r="AF137" s="21"/>
      <c r="AG137" s="21"/>
      <c r="AH137" s="21"/>
      <c r="AI137" s="32"/>
      <c r="AJ137" s="86" t="s">
        <v>118</v>
      </c>
      <c r="AK137" s="21"/>
      <c r="AL137" s="21"/>
      <c r="AM137" s="32"/>
      <c r="AN137" s="32"/>
      <c r="AO137" s="32"/>
      <c r="AP137" s="32"/>
      <c r="AQ137" s="7">
        <f t="shared" si="42"/>
        <v>4</v>
      </c>
      <c r="AR137" s="7">
        <f t="shared" ref="AR137" si="44">34*3</f>
        <v>102</v>
      </c>
      <c r="AS137" s="99">
        <f t="shared" si="43"/>
        <v>3.9215686274509803E-2</v>
      </c>
    </row>
    <row r="138" spans="1:45" ht="12.75" customHeight="1" x14ac:dyDescent="0.2">
      <c r="A138" s="130"/>
      <c r="B138" s="73" t="s">
        <v>89</v>
      </c>
      <c r="C138" s="72">
        <v>7</v>
      </c>
      <c r="D138" s="115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85" t="s">
        <v>118</v>
      </c>
      <c r="W138" s="21"/>
      <c r="X138" s="21"/>
      <c r="Y138" s="21"/>
      <c r="Z138" s="21"/>
      <c r="AA138" s="21"/>
      <c r="AB138" s="21"/>
      <c r="AC138" s="85" t="s">
        <v>118</v>
      </c>
      <c r="AD138" s="21"/>
      <c r="AE138" s="21"/>
      <c r="AF138" s="21"/>
      <c r="AG138" s="21"/>
      <c r="AH138" s="21"/>
      <c r="AI138" s="32"/>
      <c r="AJ138" s="86" t="s">
        <v>118</v>
      </c>
      <c r="AK138" s="85" t="s">
        <v>118</v>
      </c>
      <c r="AL138" s="21"/>
      <c r="AM138" s="32"/>
      <c r="AN138" s="32"/>
      <c r="AO138" s="32"/>
      <c r="AP138" s="32"/>
      <c r="AQ138" s="7">
        <f t="shared" si="42"/>
        <v>4</v>
      </c>
      <c r="AR138" s="7">
        <f>34*2</f>
        <v>68</v>
      </c>
      <c r="AS138" s="99">
        <f t="shared" si="43"/>
        <v>5.8823529411764705E-2</v>
      </c>
    </row>
    <row r="139" spans="1:45" ht="25.5" x14ac:dyDescent="0.2">
      <c r="A139" s="130"/>
      <c r="B139" s="73" t="s">
        <v>90</v>
      </c>
      <c r="C139" s="72">
        <v>7</v>
      </c>
      <c r="D139" s="115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85" t="s">
        <v>118</v>
      </c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86" t="s">
        <v>118</v>
      </c>
      <c r="AJ139" s="32"/>
      <c r="AK139" s="21"/>
      <c r="AL139" s="21"/>
      <c r="AM139" s="32"/>
      <c r="AN139" s="32"/>
      <c r="AO139" s="32"/>
      <c r="AP139" s="32"/>
      <c r="AQ139" s="7">
        <f t="shared" si="42"/>
        <v>2</v>
      </c>
      <c r="AR139" s="7">
        <f>34*1</f>
        <v>34</v>
      </c>
      <c r="AS139" s="99">
        <f t="shared" si="43"/>
        <v>5.8823529411764705E-2</v>
      </c>
    </row>
    <row r="140" spans="1:45" ht="12.75" customHeight="1" x14ac:dyDescent="0.2">
      <c r="A140" s="130"/>
      <c r="B140" s="73" t="s">
        <v>34</v>
      </c>
      <c r="C140" s="72">
        <v>7</v>
      </c>
      <c r="D140" s="110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85" t="s">
        <v>118</v>
      </c>
      <c r="Y140" s="21"/>
      <c r="Z140" s="21"/>
      <c r="AA140" s="21"/>
      <c r="AB140" s="21"/>
      <c r="AC140" s="21"/>
      <c r="AD140" s="21"/>
      <c r="AE140" s="21"/>
      <c r="AF140" s="21"/>
      <c r="AG140" s="63"/>
      <c r="AH140" s="85" t="s">
        <v>118</v>
      </c>
      <c r="AI140" s="21"/>
      <c r="AJ140" s="32"/>
      <c r="AK140" s="21"/>
      <c r="AL140" s="21"/>
      <c r="AM140" s="32"/>
      <c r="AN140" s="32"/>
      <c r="AO140" s="32"/>
      <c r="AP140" s="32"/>
      <c r="AQ140" s="7">
        <f t="shared" si="42"/>
        <v>2</v>
      </c>
      <c r="AR140" s="7">
        <f t="shared" ref="AR140" si="45">34*1</f>
        <v>34</v>
      </c>
      <c r="AS140" s="99">
        <f t="shared" si="43"/>
        <v>5.8823529411764705E-2</v>
      </c>
    </row>
    <row r="141" spans="1:45" ht="12.75" customHeight="1" x14ac:dyDescent="0.2">
      <c r="A141" s="130"/>
      <c r="B141" s="73" t="s">
        <v>27</v>
      </c>
      <c r="C141" s="72">
        <v>7</v>
      </c>
      <c r="D141" s="110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31"/>
      <c r="AJ141" s="21"/>
      <c r="AK141" s="21"/>
      <c r="AL141" s="85" t="s">
        <v>118</v>
      </c>
      <c r="AM141" s="32"/>
      <c r="AN141" s="32"/>
      <c r="AO141" s="32"/>
      <c r="AP141" s="32"/>
      <c r="AQ141" s="7">
        <f t="shared" si="42"/>
        <v>1</v>
      </c>
      <c r="AR141" s="7">
        <f>34*3</f>
        <v>102</v>
      </c>
      <c r="AS141" s="99">
        <f t="shared" si="43"/>
        <v>9.8039215686274508E-3</v>
      </c>
    </row>
    <row r="142" spans="1:45" ht="12.75" customHeight="1" x14ac:dyDescent="0.2">
      <c r="A142" s="130"/>
      <c r="B142" s="73" t="s">
        <v>29</v>
      </c>
      <c r="C142" s="72">
        <v>7</v>
      </c>
      <c r="D142" s="11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8" t="s">
        <v>118</v>
      </c>
      <c r="AF142" s="80"/>
      <c r="AG142" s="80"/>
      <c r="AH142" s="81"/>
      <c r="AI142" s="81"/>
      <c r="AJ142" s="91" t="s">
        <v>118</v>
      </c>
      <c r="AK142" s="80"/>
      <c r="AL142" s="88" t="s">
        <v>118</v>
      </c>
      <c r="AM142" s="82"/>
      <c r="AN142" s="82"/>
      <c r="AO142" s="82"/>
      <c r="AP142" s="82"/>
      <c r="AQ142" s="7">
        <f t="shared" si="42"/>
        <v>3</v>
      </c>
      <c r="AR142" s="7">
        <f>34*2</f>
        <v>68</v>
      </c>
      <c r="AS142" s="99">
        <f t="shared" si="43"/>
        <v>4.4117647058823532E-2</v>
      </c>
    </row>
    <row r="143" spans="1:45" ht="12.75" customHeight="1" x14ac:dyDescent="0.2">
      <c r="A143" s="130"/>
      <c r="B143" s="73" t="s">
        <v>33</v>
      </c>
      <c r="C143" s="72">
        <v>7</v>
      </c>
      <c r="D143" s="11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8" t="s">
        <v>118</v>
      </c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8" t="s">
        <v>118</v>
      </c>
      <c r="AH143" s="90" t="s">
        <v>119</v>
      </c>
      <c r="AI143" s="81"/>
      <c r="AJ143" s="82"/>
      <c r="AK143" s="88" t="s">
        <v>118</v>
      </c>
      <c r="AL143" s="80"/>
      <c r="AM143" s="82"/>
      <c r="AN143" s="82"/>
      <c r="AO143" s="82"/>
      <c r="AP143" s="82"/>
      <c r="AQ143" s="7">
        <f t="shared" si="42"/>
        <v>4</v>
      </c>
      <c r="AR143" s="7">
        <f t="shared" ref="AR143" si="46">34*2</f>
        <v>68</v>
      </c>
      <c r="AS143" s="99">
        <f t="shared" si="43"/>
        <v>5.8823529411764705E-2</v>
      </c>
    </row>
    <row r="144" spans="1:45" ht="12.75" customHeight="1" x14ac:dyDescent="0.2">
      <c r="A144" s="130"/>
      <c r="B144" s="73" t="s">
        <v>28</v>
      </c>
      <c r="C144" s="72">
        <v>7</v>
      </c>
      <c r="D144" s="115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90" t="s">
        <v>119</v>
      </c>
      <c r="AF144" s="80"/>
      <c r="AG144" s="80"/>
      <c r="AH144" s="81"/>
      <c r="AI144" s="80"/>
      <c r="AJ144" s="80"/>
      <c r="AK144" s="80"/>
      <c r="AL144" s="80"/>
      <c r="AM144" s="82"/>
      <c r="AN144" s="82"/>
      <c r="AO144" s="82"/>
      <c r="AP144" s="82"/>
      <c r="AQ144" s="7">
        <f t="shared" si="42"/>
        <v>1</v>
      </c>
      <c r="AR144" s="7">
        <f>34*1</f>
        <v>34</v>
      </c>
      <c r="AS144" s="99">
        <f t="shared" si="43"/>
        <v>2.9411764705882353E-2</v>
      </c>
    </row>
    <row r="145" spans="1:45" ht="12.75" customHeight="1" x14ac:dyDescent="0.2">
      <c r="A145" s="130"/>
      <c r="B145" s="72" t="s">
        <v>52</v>
      </c>
      <c r="C145" s="72">
        <v>7</v>
      </c>
      <c r="D145" s="115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31"/>
      <c r="AI145" s="21"/>
      <c r="AJ145" s="21"/>
      <c r="AK145" s="21"/>
      <c r="AL145" s="21"/>
      <c r="AM145" s="32"/>
      <c r="AN145" s="32"/>
      <c r="AO145" s="32"/>
      <c r="AP145" s="32"/>
      <c r="AQ145" s="7">
        <f t="shared" si="42"/>
        <v>0</v>
      </c>
      <c r="AR145" s="7">
        <f t="shared" ref="AR145:AR146" si="47">34*1</f>
        <v>34</v>
      </c>
      <c r="AS145" s="99">
        <f t="shared" si="43"/>
        <v>0</v>
      </c>
    </row>
    <row r="146" spans="1:45" ht="12.75" customHeight="1" x14ac:dyDescent="0.2">
      <c r="A146" s="130"/>
      <c r="B146" s="72" t="s">
        <v>53</v>
      </c>
      <c r="C146" s="72">
        <v>7</v>
      </c>
      <c r="D146" s="115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31"/>
      <c r="AI146" s="21"/>
      <c r="AJ146" s="21"/>
      <c r="AK146" s="21"/>
      <c r="AL146" s="21"/>
      <c r="AM146" s="32"/>
      <c r="AN146" s="32"/>
      <c r="AO146" s="32"/>
      <c r="AP146" s="32"/>
      <c r="AQ146" s="7">
        <f t="shared" si="42"/>
        <v>0</v>
      </c>
      <c r="AR146" s="7">
        <f t="shared" si="47"/>
        <v>34</v>
      </c>
      <c r="AS146" s="99">
        <f t="shared" si="43"/>
        <v>0</v>
      </c>
    </row>
    <row r="147" spans="1:45" ht="26.25" customHeight="1" x14ac:dyDescent="0.2">
      <c r="A147" s="130"/>
      <c r="B147" s="72" t="s">
        <v>76</v>
      </c>
      <c r="C147" s="72">
        <v>7</v>
      </c>
      <c r="D147" s="115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31"/>
      <c r="AI147" s="21"/>
      <c r="AJ147" s="21"/>
      <c r="AK147" s="21"/>
      <c r="AL147" s="21"/>
      <c r="AM147" s="32"/>
      <c r="AN147" s="32"/>
      <c r="AO147" s="32"/>
      <c r="AP147" s="32"/>
      <c r="AQ147" s="7">
        <f t="shared" si="42"/>
        <v>0</v>
      </c>
      <c r="AR147" s="7">
        <f>34*2</f>
        <v>68</v>
      </c>
      <c r="AS147" s="99">
        <f t="shared" si="43"/>
        <v>0</v>
      </c>
    </row>
    <row r="148" spans="1:45" ht="27.75" customHeight="1" x14ac:dyDescent="0.2">
      <c r="A148" s="130"/>
      <c r="B148" s="72" t="s">
        <v>71</v>
      </c>
      <c r="C148" s="72">
        <v>7</v>
      </c>
      <c r="D148" s="115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31"/>
      <c r="AI148" s="21"/>
      <c r="AJ148" s="21"/>
      <c r="AK148" s="21"/>
      <c r="AL148" s="21"/>
      <c r="AM148" s="32"/>
      <c r="AN148" s="32"/>
      <c r="AO148" s="32"/>
      <c r="AP148" s="32"/>
      <c r="AQ148" s="7">
        <f t="shared" si="42"/>
        <v>0</v>
      </c>
      <c r="AR148" s="7">
        <v>102</v>
      </c>
      <c r="AS148" s="99">
        <f t="shared" si="43"/>
        <v>0</v>
      </c>
    </row>
    <row r="149" spans="1:45" ht="27" customHeight="1" x14ac:dyDescent="0.2">
      <c r="A149" s="50"/>
      <c r="B149" s="51"/>
      <c r="C149" s="51"/>
      <c r="D149" s="51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50"/>
      <c r="AN149" s="50"/>
      <c r="AO149" s="50"/>
      <c r="AP149" s="50"/>
      <c r="AQ149" s="50"/>
      <c r="AR149" s="50"/>
      <c r="AS149" s="50"/>
    </row>
    <row r="150" spans="1:45" s="2" customFormat="1" ht="82.5" customHeight="1" x14ac:dyDescent="0.2">
      <c r="A150" s="149" t="s">
        <v>35</v>
      </c>
      <c r="B150" s="149"/>
      <c r="C150" s="149"/>
      <c r="D150" s="149"/>
      <c r="E150" s="150" t="s">
        <v>39</v>
      </c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  <c r="Y150" s="150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5" t="s">
        <v>19</v>
      </c>
      <c r="AR150" s="158" t="s">
        <v>21</v>
      </c>
      <c r="AS150" s="180" t="s">
        <v>20</v>
      </c>
    </row>
    <row r="151" spans="1:45" s="2" customFormat="1" ht="21.75" customHeight="1" x14ac:dyDescent="0.2">
      <c r="A151" s="142" t="s">
        <v>0</v>
      </c>
      <c r="B151" s="142"/>
      <c r="C151" s="142"/>
      <c r="D151" s="72" t="s">
        <v>17</v>
      </c>
      <c r="E151" s="142" t="s">
        <v>1</v>
      </c>
      <c r="F151" s="142"/>
      <c r="G151" s="142"/>
      <c r="H151" s="142"/>
      <c r="I151" s="142" t="s">
        <v>2</v>
      </c>
      <c r="J151" s="142"/>
      <c r="K151" s="142"/>
      <c r="L151" s="142"/>
      <c r="M151" s="142" t="s">
        <v>3</v>
      </c>
      <c r="N151" s="142"/>
      <c r="O151" s="142"/>
      <c r="P151" s="142"/>
      <c r="Q151" s="142" t="s">
        <v>4</v>
      </c>
      <c r="R151" s="142"/>
      <c r="S151" s="142"/>
      <c r="T151" s="142"/>
      <c r="U151" s="142" t="s">
        <v>5</v>
      </c>
      <c r="V151" s="142"/>
      <c r="W151" s="142"/>
      <c r="X151" s="142" t="s">
        <v>6</v>
      </c>
      <c r="Y151" s="142"/>
      <c r="Z151" s="142"/>
      <c r="AA151" s="142"/>
      <c r="AB151" s="142" t="s">
        <v>7</v>
      </c>
      <c r="AC151" s="142"/>
      <c r="AD151" s="142"/>
      <c r="AE151" s="142" t="s">
        <v>8</v>
      </c>
      <c r="AF151" s="142"/>
      <c r="AG151" s="142"/>
      <c r="AH151" s="142"/>
      <c r="AI151" s="142"/>
      <c r="AJ151" s="142" t="s">
        <v>9</v>
      </c>
      <c r="AK151" s="142"/>
      <c r="AL151" s="142"/>
      <c r="AM151" s="142" t="s">
        <v>10</v>
      </c>
      <c r="AN151" s="142"/>
      <c r="AO151" s="142"/>
      <c r="AP151" s="142"/>
      <c r="AQ151" s="156"/>
      <c r="AR151" s="158"/>
      <c r="AS151" s="180"/>
    </row>
    <row r="152" spans="1:45" s="6" customFormat="1" ht="11.25" customHeight="1" x14ac:dyDescent="0.2">
      <c r="A152" s="142"/>
      <c r="B152" s="142"/>
      <c r="C152" s="142"/>
      <c r="D152" s="72" t="s">
        <v>18</v>
      </c>
      <c r="E152" s="5">
        <v>1</v>
      </c>
      <c r="F152" s="5">
        <v>2</v>
      </c>
      <c r="G152" s="5">
        <v>3</v>
      </c>
      <c r="H152" s="5">
        <v>4</v>
      </c>
      <c r="I152" s="5">
        <v>5</v>
      </c>
      <c r="J152" s="5">
        <v>6</v>
      </c>
      <c r="K152" s="5">
        <v>7</v>
      </c>
      <c r="L152" s="5">
        <v>8</v>
      </c>
      <c r="M152" s="5">
        <v>9</v>
      </c>
      <c r="N152" s="5">
        <v>10</v>
      </c>
      <c r="O152" s="5">
        <v>11</v>
      </c>
      <c r="P152" s="5">
        <v>12</v>
      </c>
      <c r="Q152" s="5">
        <v>13</v>
      </c>
      <c r="R152" s="5">
        <v>14</v>
      </c>
      <c r="S152" s="5">
        <v>15</v>
      </c>
      <c r="T152" s="5">
        <v>16</v>
      </c>
      <c r="U152" s="5">
        <v>17</v>
      </c>
      <c r="V152" s="5">
        <v>18</v>
      </c>
      <c r="W152" s="5">
        <v>19</v>
      </c>
      <c r="X152" s="5">
        <v>20</v>
      </c>
      <c r="Y152" s="5">
        <v>21</v>
      </c>
      <c r="Z152" s="5">
        <v>22</v>
      </c>
      <c r="AA152" s="5">
        <v>23</v>
      </c>
      <c r="AB152" s="5">
        <v>24</v>
      </c>
      <c r="AC152" s="5">
        <v>25</v>
      </c>
      <c r="AD152" s="5">
        <v>26</v>
      </c>
      <c r="AE152" s="5">
        <v>27</v>
      </c>
      <c r="AF152" s="5">
        <v>28</v>
      </c>
      <c r="AG152" s="5">
        <v>29</v>
      </c>
      <c r="AH152" s="5">
        <v>30</v>
      </c>
      <c r="AI152" s="5">
        <v>31</v>
      </c>
      <c r="AJ152" s="5">
        <v>32</v>
      </c>
      <c r="AK152" s="5">
        <v>33</v>
      </c>
      <c r="AL152" s="5">
        <v>34</v>
      </c>
      <c r="AM152" s="5">
        <v>35</v>
      </c>
      <c r="AN152" s="5">
        <v>36</v>
      </c>
      <c r="AO152" s="5">
        <v>37</v>
      </c>
      <c r="AP152" s="5">
        <v>38</v>
      </c>
      <c r="AQ152" s="157"/>
      <c r="AR152" s="158"/>
      <c r="AS152" s="180"/>
    </row>
    <row r="153" spans="1:45" ht="12.75" customHeight="1" x14ac:dyDescent="0.2">
      <c r="A153" s="130" t="s">
        <v>24</v>
      </c>
      <c r="B153" s="131" t="s">
        <v>12</v>
      </c>
      <c r="C153" s="36" t="s">
        <v>94</v>
      </c>
      <c r="D153" s="110"/>
      <c r="E153" s="21"/>
      <c r="F153" s="85" t="s">
        <v>118</v>
      </c>
      <c r="G153" s="21"/>
      <c r="H153" s="21"/>
      <c r="I153" s="21"/>
      <c r="J153" s="85" t="s">
        <v>118</v>
      </c>
      <c r="K153" s="21"/>
      <c r="L153" s="21"/>
      <c r="M153" s="21"/>
      <c r="N153" s="21"/>
      <c r="O153" s="21"/>
      <c r="P153" s="85" t="s">
        <v>118</v>
      </c>
      <c r="Q153" s="21"/>
      <c r="R153" s="21"/>
      <c r="S153" s="21"/>
      <c r="T153" s="21"/>
      <c r="U153" s="85" t="s">
        <v>118</v>
      </c>
      <c r="V153" s="21"/>
      <c r="W153" s="21"/>
      <c r="X153" s="21"/>
      <c r="Y153" s="21"/>
      <c r="Z153" s="21"/>
      <c r="AA153" s="21"/>
      <c r="AB153" s="21"/>
      <c r="AC153" s="87"/>
      <c r="AD153" s="85" t="s">
        <v>118</v>
      </c>
      <c r="AE153" s="21"/>
      <c r="AF153" s="21"/>
      <c r="AG153" s="21"/>
      <c r="AH153" s="21"/>
      <c r="AI153" s="21"/>
      <c r="AJ153" s="21"/>
      <c r="AK153" s="85" t="s">
        <v>118</v>
      </c>
      <c r="AL153" s="21"/>
      <c r="AM153" s="7"/>
      <c r="AN153" s="7"/>
      <c r="AO153" s="7"/>
      <c r="AP153" s="7"/>
      <c r="AQ153" s="7">
        <f t="shared" ref="AQ153" si="48">COUNTA(E153:AP153)</f>
        <v>6</v>
      </c>
      <c r="AR153" s="7">
        <f>34*3</f>
        <v>102</v>
      </c>
      <c r="AS153" s="99">
        <f t="shared" ref="AS153:AS186" si="49">AQ153/AR153</f>
        <v>5.8823529411764705E-2</v>
      </c>
    </row>
    <row r="154" spans="1:45" x14ac:dyDescent="0.2">
      <c r="A154" s="130"/>
      <c r="B154" s="132"/>
      <c r="C154" s="36" t="s">
        <v>95</v>
      </c>
      <c r="D154" s="110"/>
      <c r="E154" s="21"/>
      <c r="F154" s="85" t="s">
        <v>118</v>
      </c>
      <c r="G154" s="21"/>
      <c r="H154" s="21"/>
      <c r="I154" s="21"/>
      <c r="J154" s="85" t="s">
        <v>118</v>
      </c>
      <c r="K154" s="21"/>
      <c r="L154" s="21"/>
      <c r="M154" s="21"/>
      <c r="N154" s="21"/>
      <c r="O154" s="21"/>
      <c r="P154" s="85" t="s">
        <v>118</v>
      </c>
      <c r="Q154" s="21"/>
      <c r="R154" s="21"/>
      <c r="S154" s="21"/>
      <c r="T154" s="21"/>
      <c r="U154" s="85" t="s">
        <v>118</v>
      </c>
      <c r="V154" s="21"/>
      <c r="W154" s="21"/>
      <c r="X154" s="21"/>
      <c r="Y154" s="21"/>
      <c r="Z154" s="21"/>
      <c r="AA154" s="21"/>
      <c r="AB154" s="21"/>
      <c r="AC154" s="87"/>
      <c r="AD154" s="85" t="s">
        <v>118</v>
      </c>
      <c r="AE154" s="21"/>
      <c r="AF154" s="21"/>
      <c r="AG154" s="21"/>
      <c r="AH154" s="21"/>
      <c r="AI154" s="21"/>
      <c r="AJ154" s="21"/>
      <c r="AK154" s="85" t="s">
        <v>118</v>
      </c>
      <c r="AL154" s="21"/>
      <c r="AM154" s="7"/>
      <c r="AN154" s="7"/>
      <c r="AO154" s="7"/>
      <c r="AP154" s="7"/>
      <c r="AQ154" s="7">
        <f t="shared" ref="AQ154:AQ186" si="50">COUNTA(E154:AP154)</f>
        <v>6</v>
      </c>
      <c r="AR154" s="7">
        <f t="shared" ref="AR154" si="51">34*3</f>
        <v>102</v>
      </c>
      <c r="AS154" s="99">
        <f t="shared" si="49"/>
        <v>5.8823529411764705E-2</v>
      </c>
    </row>
    <row r="155" spans="1:45" ht="12.75" customHeight="1" x14ac:dyDescent="0.2">
      <c r="A155" s="130"/>
      <c r="B155" s="131" t="s">
        <v>26</v>
      </c>
      <c r="C155" s="36" t="s">
        <v>94</v>
      </c>
      <c r="D155" s="110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85" t="s">
        <v>118</v>
      </c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85" t="s">
        <v>118</v>
      </c>
      <c r="AI155" s="21"/>
      <c r="AJ155" s="21"/>
      <c r="AK155" s="21"/>
      <c r="AL155" s="21"/>
      <c r="AM155" s="7"/>
      <c r="AN155" s="7"/>
      <c r="AO155" s="7"/>
      <c r="AP155" s="7"/>
      <c r="AQ155" s="7">
        <f t="shared" si="50"/>
        <v>2</v>
      </c>
      <c r="AR155" s="7">
        <f>34*2</f>
        <v>68</v>
      </c>
      <c r="AS155" s="99">
        <f t="shared" si="49"/>
        <v>2.9411764705882353E-2</v>
      </c>
    </row>
    <row r="156" spans="1:45" ht="12.75" customHeight="1" x14ac:dyDescent="0.2">
      <c r="A156" s="130"/>
      <c r="B156" s="132"/>
      <c r="C156" s="36" t="s">
        <v>95</v>
      </c>
      <c r="D156" s="115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85" t="s">
        <v>118</v>
      </c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85" t="s">
        <v>118</v>
      </c>
      <c r="AI156" s="21"/>
      <c r="AJ156" s="21"/>
      <c r="AK156" s="21"/>
      <c r="AL156" s="21"/>
      <c r="AM156" s="7"/>
      <c r="AN156" s="7"/>
      <c r="AO156" s="7"/>
      <c r="AP156" s="7"/>
      <c r="AQ156" s="7">
        <f t="shared" si="50"/>
        <v>2</v>
      </c>
      <c r="AR156" s="7">
        <f t="shared" ref="AR156" si="52">34*2</f>
        <v>68</v>
      </c>
      <c r="AS156" s="99">
        <f t="shared" si="49"/>
        <v>2.9411764705882353E-2</v>
      </c>
    </row>
    <row r="157" spans="1:45" ht="12.75" customHeight="1" x14ac:dyDescent="0.2">
      <c r="A157" s="130"/>
      <c r="B157" s="143" t="s">
        <v>120</v>
      </c>
      <c r="C157" s="36" t="s">
        <v>94</v>
      </c>
      <c r="D157" s="115"/>
      <c r="E157" s="21"/>
      <c r="F157" s="21"/>
      <c r="G157" s="21"/>
      <c r="H157" s="21"/>
      <c r="I157" s="98" t="s">
        <v>118</v>
      </c>
      <c r="J157" s="21"/>
      <c r="K157" s="21"/>
      <c r="L157" s="98" t="s">
        <v>118</v>
      </c>
      <c r="M157" s="21"/>
      <c r="N157" s="21"/>
      <c r="O157" s="21"/>
      <c r="P157" s="98" t="s">
        <v>118</v>
      </c>
      <c r="Q157" s="21"/>
      <c r="R157" s="21"/>
      <c r="S157" s="21"/>
      <c r="T157" s="98" t="s">
        <v>118</v>
      </c>
      <c r="U157" s="21"/>
      <c r="V157" s="21"/>
      <c r="W157" s="98" t="s">
        <v>118</v>
      </c>
      <c r="X157" s="21"/>
      <c r="Y157" s="21"/>
      <c r="Z157" s="98" t="s">
        <v>118</v>
      </c>
      <c r="AA157" s="21"/>
      <c r="AB157" s="21"/>
      <c r="AC157" s="98" t="s">
        <v>118</v>
      </c>
      <c r="AD157" s="21"/>
      <c r="AE157" s="21"/>
      <c r="AF157" s="21"/>
      <c r="AG157" s="94" t="s">
        <v>119</v>
      </c>
      <c r="AH157" s="21"/>
      <c r="AI157" s="21"/>
      <c r="AJ157" s="21"/>
      <c r="AK157" s="21"/>
      <c r="AL157" s="101" t="s">
        <v>118</v>
      </c>
      <c r="AM157" s="7"/>
      <c r="AN157" s="7"/>
      <c r="AO157" s="7"/>
      <c r="AP157" s="7"/>
      <c r="AQ157" s="7">
        <f t="shared" si="50"/>
        <v>9</v>
      </c>
      <c r="AR157" s="7">
        <f t="shared" ref="AR157:AR160" si="53">34*3</f>
        <v>102</v>
      </c>
      <c r="AS157" s="99">
        <f t="shared" si="49"/>
        <v>8.8235294117647065E-2</v>
      </c>
    </row>
    <row r="158" spans="1:45" ht="13.5" customHeight="1" x14ac:dyDescent="0.2">
      <c r="A158" s="130"/>
      <c r="B158" s="144"/>
      <c r="C158" s="36" t="s">
        <v>95</v>
      </c>
      <c r="D158" s="110"/>
      <c r="E158" s="21"/>
      <c r="F158" s="21"/>
      <c r="G158" s="21"/>
      <c r="H158" s="21"/>
      <c r="I158" s="102" t="s">
        <v>118</v>
      </c>
      <c r="J158" s="21"/>
      <c r="K158" s="21"/>
      <c r="L158" s="98" t="s">
        <v>118</v>
      </c>
      <c r="M158" s="21"/>
      <c r="N158" s="21"/>
      <c r="O158" s="21"/>
      <c r="P158" s="98" t="s">
        <v>118</v>
      </c>
      <c r="Q158" s="21"/>
      <c r="R158" s="21"/>
      <c r="S158" s="21"/>
      <c r="T158" s="98" t="s">
        <v>118</v>
      </c>
      <c r="U158" s="21"/>
      <c r="V158" s="21"/>
      <c r="W158" s="98" t="s">
        <v>118</v>
      </c>
      <c r="X158" s="21"/>
      <c r="Y158" s="21"/>
      <c r="Z158" s="98" t="s">
        <v>118</v>
      </c>
      <c r="AA158" s="21"/>
      <c r="AB158" s="21"/>
      <c r="AC158" s="98" t="s">
        <v>118</v>
      </c>
      <c r="AD158" s="21"/>
      <c r="AE158" s="21"/>
      <c r="AF158" s="21"/>
      <c r="AG158" s="94" t="s">
        <v>119</v>
      </c>
      <c r="AH158" s="21"/>
      <c r="AI158" s="21"/>
      <c r="AJ158" s="21"/>
      <c r="AK158" s="21"/>
      <c r="AL158" s="101" t="s">
        <v>118</v>
      </c>
      <c r="AM158" s="7"/>
      <c r="AN158" s="7"/>
      <c r="AO158" s="7"/>
      <c r="AP158" s="7"/>
      <c r="AQ158" s="7">
        <f t="shared" si="50"/>
        <v>9</v>
      </c>
      <c r="AR158" s="7">
        <f t="shared" si="53"/>
        <v>102</v>
      </c>
      <c r="AS158" s="99">
        <f t="shared" si="49"/>
        <v>8.8235294117647065E-2</v>
      </c>
    </row>
    <row r="159" spans="1:45" ht="12.75" customHeight="1" x14ac:dyDescent="0.2">
      <c r="A159" s="130"/>
      <c r="B159" s="131" t="s">
        <v>88</v>
      </c>
      <c r="C159" s="36" t="s">
        <v>94</v>
      </c>
      <c r="D159" s="116"/>
      <c r="E159" s="21"/>
      <c r="F159" s="21"/>
      <c r="G159" s="21"/>
      <c r="H159" s="63"/>
      <c r="I159" s="63"/>
      <c r="J159" s="21"/>
      <c r="K159" s="21"/>
      <c r="L159" s="21"/>
      <c r="M159" s="21"/>
      <c r="N159" s="21"/>
      <c r="O159" s="85" t="s">
        <v>118</v>
      </c>
      <c r="P159" s="21"/>
      <c r="Q159" s="21"/>
      <c r="R159" s="21"/>
      <c r="S159" s="21"/>
      <c r="T159" s="85" t="s">
        <v>118</v>
      </c>
      <c r="U159" s="21"/>
      <c r="V159" s="21"/>
      <c r="W159" s="85" t="s">
        <v>118</v>
      </c>
      <c r="X159" s="21"/>
      <c r="Y159" s="21"/>
      <c r="Z159" s="21"/>
      <c r="AA159" s="21"/>
      <c r="AB159" s="21"/>
      <c r="AC159" s="21"/>
      <c r="AD159" s="21"/>
      <c r="AE159" s="85" t="s">
        <v>118</v>
      </c>
      <c r="AF159" s="21"/>
      <c r="AG159" s="21"/>
      <c r="AH159" s="21"/>
      <c r="AI159" s="21"/>
      <c r="AJ159" s="21"/>
      <c r="AK159" s="94" t="s">
        <v>119</v>
      </c>
      <c r="AL159" s="21"/>
      <c r="AM159" s="7"/>
      <c r="AN159" s="7"/>
      <c r="AO159" s="7"/>
      <c r="AP159" s="7"/>
      <c r="AQ159" s="7">
        <f t="shared" si="50"/>
        <v>5</v>
      </c>
      <c r="AR159" s="7">
        <f t="shared" si="53"/>
        <v>102</v>
      </c>
      <c r="AS159" s="99">
        <f t="shared" si="49"/>
        <v>4.9019607843137254E-2</v>
      </c>
    </row>
    <row r="160" spans="1:45" ht="12.75" customHeight="1" x14ac:dyDescent="0.2">
      <c r="A160" s="130"/>
      <c r="B160" s="132"/>
      <c r="C160" s="36" t="s">
        <v>95</v>
      </c>
      <c r="D160" s="110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85" t="s">
        <v>118</v>
      </c>
      <c r="P160" s="21"/>
      <c r="Q160" s="21"/>
      <c r="R160" s="21"/>
      <c r="S160" s="21"/>
      <c r="T160" s="85" t="s">
        <v>118</v>
      </c>
      <c r="U160" s="21"/>
      <c r="V160" s="21"/>
      <c r="W160" s="85" t="s">
        <v>118</v>
      </c>
      <c r="X160" s="21"/>
      <c r="Y160" s="21"/>
      <c r="Z160" s="21"/>
      <c r="AA160" s="21"/>
      <c r="AB160" s="21"/>
      <c r="AC160" s="21"/>
      <c r="AD160" s="21"/>
      <c r="AE160" s="85" t="s">
        <v>118</v>
      </c>
      <c r="AF160" s="21"/>
      <c r="AG160" s="21"/>
      <c r="AH160" s="21"/>
      <c r="AI160" s="32"/>
      <c r="AJ160" s="32"/>
      <c r="AK160" s="94" t="s">
        <v>119</v>
      </c>
      <c r="AL160" s="21"/>
      <c r="AM160" s="7"/>
      <c r="AN160" s="7"/>
      <c r="AO160" s="7"/>
      <c r="AP160" s="7"/>
      <c r="AQ160" s="7">
        <f t="shared" si="50"/>
        <v>5</v>
      </c>
      <c r="AR160" s="7">
        <f t="shared" si="53"/>
        <v>102</v>
      </c>
      <c r="AS160" s="99">
        <f t="shared" si="49"/>
        <v>4.9019607843137254E-2</v>
      </c>
    </row>
    <row r="161" spans="1:45" ht="12.75" customHeight="1" x14ac:dyDescent="0.2">
      <c r="A161" s="130"/>
      <c r="B161" s="131" t="s">
        <v>89</v>
      </c>
      <c r="C161" s="36" t="s">
        <v>94</v>
      </c>
      <c r="D161" s="110"/>
      <c r="E161" s="21"/>
      <c r="F161" s="21"/>
      <c r="G161" s="21"/>
      <c r="H161" s="21"/>
      <c r="I161" s="21"/>
      <c r="J161" s="85" t="s">
        <v>118</v>
      </c>
      <c r="K161" s="21"/>
      <c r="L161" s="21"/>
      <c r="M161" s="21"/>
      <c r="N161" s="21"/>
      <c r="O161" s="21"/>
      <c r="P161" s="21"/>
      <c r="Q161" s="21"/>
      <c r="R161" s="85" t="s">
        <v>118</v>
      </c>
      <c r="S161" s="21"/>
      <c r="T161" s="21"/>
      <c r="U161" s="21"/>
      <c r="V161" s="21"/>
      <c r="W161" s="21"/>
      <c r="X161" s="85" t="s">
        <v>118</v>
      </c>
      <c r="Y161" s="21"/>
      <c r="Z161" s="21"/>
      <c r="AA161" s="21"/>
      <c r="AB161" s="21"/>
      <c r="AC161" s="85" t="s">
        <v>118</v>
      </c>
      <c r="AD161" s="21"/>
      <c r="AE161" s="21"/>
      <c r="AF161" s="21"/>
      <c r="AG161" s="21"/>
      <c r="AH161" s="21"/>
      <c r="AI161" s="32"/>
      <c r="AJ161" s="32"/>
      <c r="AK161" s="85" t="s">
        <v>118</v>
      </c>
      <c r="AL161" s="85" t="s">
        <v>118</v>
      </c>
      <c r="AM161" s="7"/>
      <c r="AN161" s="7"/>
      <c r="AO161" s="7"/>
      <c r="AP161" s="7"/>
      <c r="AQ161" s="7">
        <f t="shared" si="50"/>
        <v>6</v>
      </c>
      <c r="AR161" s="7">
        <f t="shared" ref="AR161:AR162" si="54">34*2</f>
        <v>68</v>
      </c>
      <c r="AS161" s="99">
        <f t="shared" si="49"/>
        <v>8.8235294117647065E-2</v>
      </c>
    </row>
    <row r="162" spans="1:45" ht="12.75" customHeight="1" x14ac:dyDescent="0.2">
      <c r="A162" s="130"/>
      <c r="B162" s="132"/>
      <c r="C162" s="36" t="s">
        <v>95</v>
      </c>
      <c r="D162" s="110"/>
      <c r="E162" s="21"/>
      <c r="F162" s="21"/>
      <c r="G162" s="21"/>
      <c r="H162" s="21"/>
      <c r="I162" s="21"/>
      <c r="J162" s="85" t="s">
        <v>118</v>
      </c>
      <c r="K162" s="21"/>
      <c r="L162" s="21"/>
      <c r="M162" s="21"/>
      <c r="N162" s="21"/>
      <c r="O162" s="21"/>
      <c r="P162" s="21"/>
      <c r="Q162" s="21"/>
      <c r="R162" s="85" t="s">
        <v>118</v>
      </c>
      <c r="S162" s="21"/>
      <c r="T162" s="21"/>
      <c r="U162" s="21"/>
      <c r="V162" s="21"/>
      <c r="W162" s="21"/>
      <c r="X162" s="85" t="s">
        <v>118</v>
      </c>
      <c r="Y162" s="21"/>
      <c r="Z162" s="21"/>
      <c r="AA162" s="21"/>
      <c r="AB162" s="21"/>
      <c r="AC162" s="85" t="s">
        <v>118</v>
      </c>
      <c r="AD162" s="21"/>
      <c r="AE162" s="21"/>
      <c r="AF162" s="21"/>
      <c r="AG162" s="21"/>
      <c r="AH162" s="21"/>
      <c r="AI162" s="32"/>
      <c r="AJ162" s="32"/>
      <c r="AK162" s="85" t="s">
        <v>118</v>
      </c>
      <c r="AL162" s="85" t="s">
        <v>118</v>
      </c>
      <c r="AM162" s="7"/>
      <c r="AN162" s="7"/>
      <c r="AO162" s="7"/>
      <c r="AP162" s="7"/>
      <c r="AQ162" s="7">
        <f t="shared" si="50"/>
        <v>6</v>
      </c>
      <c r="AR162" s="7">
        <f t="shared" si="54"/>
        <v>68</v>
      </c>
      <c r="AS162" s="99">
        <f t="shared" si="49"/>
        <v>8.8235294117647065E-2</v>
      </c>
    </row>
    <row r="163" spans="1:45" x14ac:dyDescent="0.2">
      <c r="A163" s="130"/>
      <c r="B163" s="131" t="s">
        <v>90</v>
      </c>
      <c r="C163" s="36" t="s">
        <v>94</v>
      </c>
      <c r="D163" s="110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85" t="s">
        <v>118</v>
      </c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32"/>
      <c r="AJ163" s="32"/>
      <c r="AK163" s="21"/>
      <c r="AL163" s="85" t="s">
        <v>118</v>
      </c>
      <c r="AM163" s="7"/>
      <c r="AN163" s="7"/>
      <c r="AO163" s="7"/>
      <c r="AP163" s="7"/>
      <c r="AQ163" s="7">
        <f t="shared" si="50"/>
        <v>2</v>
      </c>
      <c r="AR163" s="7">
        <f>34*1</f>
        <v>34</v>
      </c>
      <c r="AS163" s="99">
        <f t="shared" si="49"/>
        <v>5.8823529411764705E-2</v>
      </c>
    </row>
    <row r="164" spans="1:45" x14ac:dyDescent="0.2">
      <c r="A164" s="130"/>
      <c r="B164" s="132"/>
      <c r="C164" s="36" t="s">
        <v>95</v>
      </c>
      <c r="D164" s="115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85" t="s">
        <v>118</v>
      </c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32"/>
      <c r="AJ164" s="32"/>
      <c r="AK164" s="21"/>
      <c r="AL164" s="85" t="s">
        <v>118</v>
      </c>
      <c r="AM164" s="7"/>
      <c r="AN164" s="7"/>
      <c r="AO164" s="7"/>
      <c r="AP164" s="7"/>
      <c r="AQ164" s="7">
        <f t="shared" si="50"/>
        <v>2</v>
      </c>
      <c r="AR164" s="7">
        <f t="shared" ref="AR164:AR166" si="55">34*1</f>
        <v>34</v>
      </c>
      <c r="AS164" s="99">
        <f t="shared" si="49"/>
        <v>5.8823529411764705E-2</v>
      </c>
    </row>
    <row r="165" spans="1:45" ht="12.75" customHeight="1" x14ac:dyDescent="0.2">
      <c r="A165" s="130"/>
      <c r="B165" s="131" t="s">
        <v>34</v>
      </c>
      <c r="C165" s="36" t="s">
        <v>94</v>
      </c>
      <c r="D165" s="110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85" t="s">
        <v>118</v>
      </c>
      <c r="Q165" s="21"/>
      <c r="R165" s="21"/>
      <c r="S165" s="21"/>
      <c r="T165" s="3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86" t="s">
        <v>118</v>
      </c>
      <c r="AJ165" s="32"/>
      <c r="AK165" s="21"/>
      <c r="AL165" s="21"/>
      <c r="AM165" s="7"/>
      <c r="AN165" s="7"/>
      <c r="AO165" s="7"/>
      <c r="AP165" s="7"/>
      <c r="AQ165" s="7">
        <f t="shared" si="50"/>
        <v>2</v>
      </c>
      <c r="AR165" s="7">
        <f t="shared" si="55"/>
        <v>34</v>
      </c>
      <c r="AS165" s="99">
        <f t="shared" si="49"/>
        <v>5.8823529411764705E-2</v>
      </c>
    </row>
    <row r="166" spans="1:45" ht="12.75" customHeight="1" x14ac:dyDescent="0.2">
      <c r="A166" s="130"/>
      <c r="B166" s="132"/>
      <c r="C166" s="36" t="s">
        <v>95</v>
      </c>
      <c r="D166" s="110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85" t="s">
        <v>118</v>
      </c>
      <c r="Q166" s="21"/>
      <c r="R166" s="21"/>
      <c r="S166" s="33"/>
      <c r="T166" s="3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86" t="s">
        <v>118</v>
      </c>
      <c r="AJ166" s="32"/>
      <c r="AK166" s="21"/>
      <c r="AL166" s="21"/>
      <c r="AM166" s="7"/>
      <c r="AN166" s="7"/>
      <c r="AO166" s="7"/>
      <c r="AP166" s="7"/>
      <c r="AQ166" s="7">
        <f t="shared" si="50"/>
        <v>2</v>
      </c>
      <c r="AR166" s="7">
        <f t="shared" si="55"/>
        <v>34</v>
      </c>
      <c r="AS166" s="99">
        <f t="shared" si="49"/>
        <v>5.8823529411764705E-2</v>
      </c>
    </row>
    <row r="167" spans="1:45" ht="12.75" customHeight="1" x14ac:dyDescent="0.2">
      <c r="A167" s="130"/>
      <c r="B167" s="131" t="s">
        <v>27</v>
      </c>
      <c r="C167" s="36" t="s">
        <v>94</v>
      </c>
      <c r="D167" s="115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3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86" t="s">
        <v>118</v>
      </c>
      <c r="AJ167" s="32"/>
      <c r="AK167" s="21"/>
      <c r="AL167" s="21"/>
      <c r="AM167" s="7"/>
      <c r="AN167" s="7"/>
      <c r="AO167" s="7"/>
      <c r="AP167" s="7"/>
      <c r="AQ167" s="7">
        <f t="shared" si="50"/>
        <v>1</v>
      </c>
      <c r="AR167" s="7">
        <v>76.5</v>
      </c>
      <c r="AS167" s="99">
        <f t="shared" si="49"/>
        <v>1.3071895424836602E-2</v>
      </c>
    </row>
    <row r="168" spans="1:45" ht="12.75" customHeight="1" x14ac:dyDescent="0.2">
      <c r="A168" s="130"/>
      <c r="B168" s="132"/>
      <c r="C168" s="36" t="s">
        <v>95</v>
      </c>
      <c r="D168" s="115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3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86" t="s">
        <v>118</v>
      </c>
      <c r="AJ168" s="32"/>
      <c r="AK168" s="21"/>
      <c r="AL168" s="21"/>
      <c r="AM168" s="7"/>
      <c r="AN168" s="7"/>
      <c r="AO168" s="7"/>
      <c r="AP168" s="7"/>
      <c r="AQ168" s="7">
        <f t="shared" si="50"/>
        <v>1</v>
      </c>
      <c r="AR168" s="7">
        <v>76.5</v>
      </c>
      <c r="AS168" s="99">
        <f t="shared" si="49"/>
        <v>1.3071895424836602E-2</v>
      </c>
    </row>
    <row r="169" spans="1:45" ht="12.75" customHeight="1" x14ac:dyDescent="0.2">
      <c r="A169" s="130"/>
      <c r="B169" s="131" t="s">
        <v>31</v>
      </c>
      <c r="C169" s="72" t="s">
        <v>94</v>
      </c>
      <c r="D169" s="115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31"/>
      <c r="T169" s="21"/>
      <c r="U169" s="21"/>
      <c r="V169" s="21"/>
      <c r="W169" s="21"/>
      <c r="X169" s="88" t="s">
        <v>118</v>
      </c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32"/>
      <c r="AJ169" s="32"/>
      <c r="AK169" s="21"/>
      <c r="AL169" s="21"/>
      <c r="AM169" s="7"/>
      <c r="AN169" s="7"/>
      <c r="AO169" s="7"/>
      <c r="AP169" s="7"/>
      <c r="AQ169" s="7">
        <f t="shared" si="50"/>
        <v>1</v>
      </c>
      <c r="AR169" s="7">
        <v>34</v>
      </c>
      <c r="AS169" s="99">
        <f t="shared" ref="AS169:AS170" si="56">AQ169/AR169</f>
        <v>2.9411764705882353E-2</v>
      </c>
    </row>
    <row r="170" spans="1:45" ht="12.75" customHeight="1" x14ac:dyDescent="0.2">
      <c r="A170" s="130"/>
      <c r="B170" s="132"/>
      <c r="C170" s="72" t="s">
        <v>95</v>
      </c>
      <c r="D170" s="115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31"/>
      <c r="T170" s="21"/>
      <c r="U170" s="21"/>
      <c r="V170" s="21"/>
      <c r="W170" s="21"/>
      <c r="X170" s="88" t="s">
        <v>118</v>
      </c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32"/>
      <c r="AJ170" s="32"/>
      <c r="AK170" s="21"/>
      <c r="AL170" s="21"/>
      <c r="AM170" s="7"/>
      <c r="AN170" s="7"/>
      <c r="AO170" s="7"/>
      <c r="AP170" s="7"/>
      <c r="AQ170" s="7">
        <f t="shared" si="50"/>
        <v>1</v>
      </c>
      <c r="AR170" s="7">
        <v>34</v>
      </c>
      <c r="AS170" s="99">
        <f t="shared" si="56"/>
        <v>2.9411764705882353E-2</v>
      </c>
    </row>
    <row r="171" spans="1:45" ht="12.75" customHeight="1" x14ac:dyDescent="0.2">
      <c r="A171" s="130"/>
      <c r="B171" s="131" t="s">
        <v>29</v>
      </c>
      <c r="C171" s="36" t="s">
        <v>94</v>
      </c>
      <c r="D171" s="115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1"/>
      <c r="T171" s="80"/>
      <c r="U171" s="80"/>
      <c r="V171" s="80"/>
      <c r="W171" s="80"/>
      <c r="X171" s="88" t="s">
        <v>118</v>
      </c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92" t="s">
        <v>119</v>
      </c>
      <c r="AJ171" s="82"/>
      <c r="AK171" s="80"/>
      <c r="AL171" s="80"/>
      <c r="AM171" s="83"/>
      <c r="AN171" s="83"/>
      <c r="AO171" s="83"/>
      <c r="AP171" s="83"/>
      <c r="AQ171" s="7">
        <f t="shared" si="50"/>
        <v>2</v>
      </c>
      <c r="AR171" s="7">
        <f t="shared" ref="AR171:AR178" si="57">34*2</f>
        <v>68</v>
      </c>
      <c r="AS171" s="99">
        <f t="shared" si="49"/>
        <v>2.9411764705882353E-2</v>
      </c>
    </row>
    <row r="172" spans="1:45" ht="12.75" customHeight="1" x14ac:dyDescent="0.2">
      <c r="A172" s="130"/>
      <c r="B172" s="132"/>
      <c r="C172" s="36" t="s">
        <v>95</v>
      </c>
      <c r="D172" s="115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1"/>
      <c r="T172" s="80"/>
      <c r="U172" s="80"/>
      <c r="V172" s="80"/>
      <c r="W172" s="80"/>
      <c r="X172" s="88" t="s">
        <v>118</v>
      </c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92" t="s">
        <v>119</v>
      </c>
      <c r="AJ172" s="82"/>
      <c r="AK172" s="80"/>
      <c r="AL172" s="80"/>
      <c r="AM172" s="83"/>
      <c r="AN172" s="83"/>
      <c r="AO172" s="83"/>
      <c r="AP172" s="83"/>
      <c r="AQ172" s="7">
        <f t="shared" si="50"/>
        <v>2</v>
      </c>
      <c r="AR172" s="7">
        <f t="shared" si="57"/>
        <v>68</v>
      </c>
      <c r="AS172" s="99">
        <f t="shared" si="49"/>
        <v>2.9411764705882353E-2</v>
      </c>
    </row>
    <row r="173" spans="1:45" ht="12.75" customHeight="1" x14ac:dyDescent="0.2">
      <c r="A173" s="130"/>
      <c r="B173" s="131" t="s">
        <v>33</v>
      </c>
      <c r="C173" s="36" t="s">
        <v>94</v>
      </c>
      <c r="D173" s="115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88" t="s">
        <v>118</v>
      </c>
      <c r="S173" s="3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88" t="s">
        <v>118</v>
      </c>
      <c r="AH173" s="90" t="s">
        <v>119</v>
      </c>
      <c r="AI173" s="32"/>
      <c r="AJ173" s="32"/>
      <c r="AK173" s="88" t="s">
        <v>118</v>
      </c>
      <c r="AL173" s="21"/>
      <c r="AM173" s="7"/>
      <c r="AN173" s="7"/>
      <c r="AO173" s="7"/>
      <c r="AP173" s="7"/>
      <c r="AQ173" s="7">
        <f t="shared" si="50"/>
        <v>4</v>
      </c>
      <c r="AR173" s="7">
        <f t="shared" si="57"/>
        <v>68</v>
      </c>
      <c r="AS173" s="99">
        <f t="shared" si="49"/>
        <v>5.8823529411764705E-2</v>
      </c>
    </row>
    <row r="174" spans="1:45" ht="12.75" customHeight="1" x14ac:dyDescent="0.2">
      <c r="A174" s="130"/>
      <c r="B174" s="132"/>
      <c r="C174" s="36" t="s">
        <v>95</v>
      </c>
      <c r="D174" s="115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88" t="s">
        <v>118</v>
      </c>
      <c r="S174" s="3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88" t="s">
        <v>118</v>
      </c>
      <c r="AH174" s="90" t="s">
        <v>119</v>
      </c>
      <c r="AI174" s="32"/>
      <c r="AJ174" s="32"/>
      <c r="AK174" s="88" t="s">
        <v>118</v>
      </c>
      <c r="AL174" s="21"/>
      <c r="AM174" s="7"/>
      <c r="AN174" s="7"/>
      <c r="AO174" s="7"/>
      <c r="AP174" s="7"/>
      <c r="AQ174" s="7">
        <f t="shared" si="50"/>
        <v>4</v>
      </c>
      <c r="AR174" s="7">
        <f t="shared" si="57"/>
        <v>68</v>
      </c>
      <c r="AS174" s="99">
        <f t="shared" si="49"/>
        <v>5.8823529411764705E-2</v>
      </c>
    </row>
    <row r="175" spans="1:45" ht="12.75" customHeight="1" x14ac:dyDescent="0.2">
      <c r="A175" s="130"/>
      <c r="B175" s="142" t="s">
        <v>36</v>
      </c>
      <c r="C175" s="36" t="s">
        <v>94</v>
      </c>
      <c r="D175" s="115"/>
      <c r="E175" s="4"/>
      <c r="F175" s="4"/>
      <c r="G175" s="4"/>
      <c r="H175" s="4"/>
      <c r="I175" s="4"/>
      <c r="J175" s="4"/>
      <c r="K175" s="4"/>
      <c r="L175" s="4"/>
      <c r="M175" s="3"/>
      <c r="N175" s="88" t="s">
        <v>118</v>
      </c>
      <c r="O175" s="4"/>
      <c r="P175" s="4"/>
      <c r="Q175" s="4"/>
      <c r="R175" s="4"/>
      <c r="S175" s="3"/>
      <c r="T175" s="4"/>
      <c r="U175" s="4"/>
      <c r="V175" s="4"/>
      <c r="W175" s="88" t="s">
        <v>118</v>
      </c>
      <c r="X175" s="4"/>
      <c r="Y175" s="4"/>
      <c r="Z175" s="4"/>
      <c r="AA175" s="4"/>
      <c r="AB175" s="4"/>
      <c r="AC175" s="88" t="s">
        <v>118</v>
      </c>
      <c r="AD175" s="4"/>
      <c r="AE175" s="4"/>
      <c r="AF175" s="4"/>
      <c r="AG175" s="90" t="s">
        <v>119</v>
      </c>
      <c r="AH175" s="88" t="s">
        <v>118</v>
      </c>
      <c r="AI175" s="7"/>
      <c r="AJ175" s="7"/>
      <c r="AK175" s="4"/>
      <c r="AL175" s="4"/>
      <c r="AM175" s="7"/>
      <c r="AN175" s="7"/>
      <c r="AO175" s="7"/>
      <c r="AP175" s="7"/>
      <c r="AQ175" s="7">
        <f t="shared" si="50"/>
        <v>5</v>
      </c>
      <c r="AR175" s="7">
        <f t="shared" si="57"/>
        <v>68</v>
      </c>
      <c r="AS175" s="99">
        <f t="shared" si="49"/>
        <v>7.3529411764705885E-2</v>
      </c>
    </row>
    <row r="176" spans="1:45" ht="12.75" customHeight="1" x14ac:dyDescent="0.2">
      <c r="A176" s="130"/>
      <c r="B176" s="142"/>
      <c r="C176" s="36" t="s">
        <v>95</v>
      </c>
      <c r="D176" s="115"/>
      <c r="E176" s="4"/>
      <c r="F176" s="4"/>
      <c r="G176" s="4"/>
      <c r="H176" s="4"/>
      <c r="I176" s="4"/>
      <c r="J176" s="4"/>
      <c r="K176" s="4"/>
      <c r="L176" s="4"/>
      <c r="N176" s="88" t="s">
        <v>118</v>
      </c>
      <c r="O176" s="4"/>
      <c r="P176" s="4"/>
      <c r="Q176" s="4"/>
      <c r="R176" s="4"/>
      <c r="S176" s="3"/>
      <c r="T176" s="4"/>
      <c r="U176" s="4"/>
      <c r="V176" s="4"/>
      <c r="W176" s="88" t="s">
        <v>118</v>
      </c>
      <c r="X176" s="4"/>
      <c r="Y176" s="4"/>
      <c r="Z176" s="4"/>
      <c r="AA176" s="4"/>
      <c r="AB176" s="4"/>
      <c r="AC176" s="88" t="s">
        <v>118</v>
      </c>
      <c r="AD176" s="4"/>
      <c r="AE176" s="4"/>
      <c r="AF176" s="4"/>
      <c r="AG176" s="90" t="s">
        <v>119</v>
      </c>
      <c r="AH176" s="88" t="s">
        <v>118</v>
      </c>
      <c r="AI176" s="7"/>
      <c r="AJ176" s="7"/>
      <c r="AK176" s="4"/>
      <c r="AL176" s="4"/>
      <c r="AM176" s="7"/>
      <c r="AN176" s="7"/>
      <c r="AO176" s="7"/>
      <c r="AP176" s="7"/>
      <c r="AQ176" s="7">
        <f t="shared" si="50"/>
        <v>5</v>
      </c>
      <c r="AR176" s="7">
        <f t="shared" si="57"/>
        <v>68</v>
      </c>
      <c r="AS176" s="99">
        <f t="shared" si="49"/>
        <v>7.3529411764705885E-2</v>
      </c>
    </row>
    <row r="177" spans="1:45" ht="12.75" customHeight="1" x14ac:dyDescent="0.2">
      <c r="A177" s="130"/>
      <c r="B177" s="142" t="s">
        <v>28</v>
      </c>
      <c r="C177" s="36" t="s">
        <v>94</v>
      </c>
      <c r="D177" s="115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1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90" t="s">
        <v>119</v>
      </c>
      <c r="AH177" s="80"/>
      <c r="AI177" s="82"/>
      <c r="AJ177" s="82"/>
      <c r="AK177" s="80"/>
      <c r="AL177" s="80"/>
      <c r="AM177" s="83"/>
      <c r="AN177" s="83"/>
      <c r="AO177" s="83"/>
      <c r="AP177" s="83"/>
      <c r="AQ177" s="7">
        <f t="shared" si="50"/>
        <v>1</v>
      </c>
      <c r="AR177" s="7">
        <f t="shared" si="57"/>
        <v>68</v>
      </c>
      <c r="AS177" s="99">
        <f t="shared" si="49"/>
        <v>1.4705882352941176E-2</v>
      </c>
    </row>
    <row r="178" spans="1:45" ht="12.75" customHeight="1" x14ac:dyDescent="0.2">
      <c r="A178" s="130"/>
      <c r="B178" s="142"/>
      <c r="C178" s="36" t="s">
        <v>95</v>
      </c>
      <c r="D178" s="115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1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90" t="s">
        <v>119</v>
      </c>
      <c r="AH178" s="80"/>
      <c r="AI178" s="82"/>
      <c r="AJ178" s="82"/>
      <c r="AK178" s="80"/>
      <c r="AL178" s="80"/>
      <c r="AM178" s="83"/>
      <c r="AN178" s="83"/>
      <c r="AO178" s="83"/>
      <c r="AP178" s="83"/>
      <c r="AQ178" s="7">
        <f t="shared" si="50"/>
        <v>1</v>
      </c>
      <c r="AR178" s="7">
        <f t="shared" si="57"/>
        <v>68</v>
      </c>
      <c r="AS178" s="99">
        <f t="shared" si="49"/>
        <v>1.4705882352941176E-2</v>
      </c>
    </row>
    <row r="179" spans="1:45" ht="12.75" customHeight="1" x14ac:dyDescent="0.2">
      <c r="A179" s="130"/>
      <c r="B179" s="142" t="s">
        <v>53</v>
      </c>
      <c r="C179" s="36" t="s">
        <v>94</v>
      </c>
      <c r="D179" s="115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3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32"/>
      <c r="AJ179" s="32"/>
      <c r="AK179" s="21"/>
      <c r="AL179" s="21"/>
      <c r="AM179" s="7"/>
      <c r="AN179" s="7"/>
      <c r="AO179" s="7"/>
      <c r="AP179" s="7"/>
      <c r="AQ179" s="7">
        <f t="shared" si="50"/>
        <v>0</v>
      </c>
      <c r="AR179" s="7">
        <f t="shared" ref="AR179:AR184" si="58">34*1</f>
        <v>34</v>
      </c>
      <c r="AS179" s="99">
        <f t="shared" si="49"/>
        <v>0</v>
      </c>
    </row>
    <row r="180" spans="1:45" ht="12.75" customHeight="1" x14ac:dyDescent="0.2">
      <c r="A180" s="130"/>
      <c r="B180" s="142"/>
      <c r="C180" s="36" t="s">
        <v>95</v>
      </c>
      <c r="D180" s="115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3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32"/>
      <c r="AJ180" s="32"/>
      <c r="AK180" s="21"/>
      <c r="AL180" s="21"/>
      <c r="AM180" s="7"/>
      <c r="AN180" s="7"/>
      <c r="AO180" s="7"/>
      <c r="AP180" s="7"/>
      <c r="AQ180" s="7">
        <f t="shared" si="50"/>
        <v>0</v>
      </c>
      <c r="AR180" s="7">
        <f t="shared" si="58"/>
        <v>34</v>
      </c>
      <c r="AS180" s="99">
        <f t="shared" si="49"/>
        <v>0</v>
      </c>
    </row>
    <row r="181" spans="1:45" ht="12.75" customHeight="1" x14ac:dyDescent="0.2">
      <c r="A181" s="130"/>
      <c r="B181" s="142" t="s">
        <v>76</v>
      </c>
      <c r="C181" s="36" t="s">
        <v>94</v>
      </c>
      <c r="D181" s="115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3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32"/>
      <c r="AJ181" s="32"/>
      <c r="AK181" s="21"/>
      <c r="AL181" s="21"/>
      <c r="AM181" s="7"/>
      <c r="AN181" s="7"/>
      <c r="AO181" s="7"/>
      <c r="AP181" s="7"/>
      <c r="AQ181" s="7">
        <f t="shared" si="50"/>
        <v>0</v>
      </c>
      <c r="AR181" s="7">
        <f t="shared" si="58"/>
        <v>34</v>
      </c>
      <c r="AS181" s="99">
        <f t="shared" si="49"/>
        <v>0</v>
      </c>
    </row>
    <row r="182" spans="1:45" ht="12.75" customHeight="1" x14ac:dyDescent="0.2">
      <c r="A182" s="130"/>
      <c r="B182" s="142"/>
      <c r="C182" s="36" t="s">
        <v>95</v>
      </c>
      <c r="D182" s="115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3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32"/>
      <c r="AJ182" s="32"/>
      <c r="AK182" s="21"/>
      <c r="AL182" s="21"/>
      <c r="AM182" s="7"/>
      <c r="AN182" s="7"/>
      <c r="AO182" s="7"/>
      <c r="AP182" s="7"/>
      <c r="AQ182" s="7">
        <f t="shared" si="50"/>
        <v>0</v>
      </c>
      <c r="AR182" s="7">
        <f t="shared" si="58"/>
        <v>34</v>
      </c>
      <c r="AS182" s="99">
        <f t="shared" si="49"/>
        <v>0</v>
      </c>
    </row>
    <row r="183" spans="1:45" ht="21.75" customHeight="1" x14ac:dyDescent="0.2">
      <c r="A183" s="130"/>
      <c r="B183" s="142" t="s">
        <v>93</v>
      </c>
      <c r="C183" s="36" t="s">
        <v>94</v>
      </c>
      <c r="D183" s="115"/>
      <c r="E183" s="21"/>
      <c r="F183" s="21"/>
      <c r="G183" s="21"/>
      <c r="H183" s="85" t="s">
        <v>118</v>
      </c>
      <c r="I183" s="21"/>
      <c r="J183" s="21"/>
      <c r="K183" s="21"/>
      <c r="L183" s="21"/>
      <c r="M183" s="21"/>
      <c r="N183" s="21"/>
      <c r="O183" s="21"/>
      <c r="P183" s="21"/>
      <c r="Q183" s="21"/>
      <c r="R183" s="85" t="s">
        <v>118</v>
      </c>
      <c r="S183" s="63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32"/>
      <c r="AJ183" s="32"/>
      <c r="AK183" s="85" t="s">
        <v>118</v>
      </c>
      <c r="AL183" s="21"/>
      <c r="AM183" s="7"/>
      <c r="AN183" s="7"/>
      <c r="AO183" s="7"/>
      <c r="AP183" s="7"/>
      <c r="AQ183" s="7">
        <f t="shared" si="50"/>
        <v>3</v>
      </c>
      <c r="AR183" s="7">
        <f t="shared" si="58"/>
        <v>34</v>
      </c>
      <c r="AS183" s="99">
        <f t="shared" si="49"/>
        <v>8.8235294117647065E-2</v>
      </c>
    </row>
    <row r="184" spans="1:45" ht="20.25" customHeight="1" x14ac:dyDescent="0.2">
      <c r="A184" s="130"/>
      <c r="B184" s="142"/>
      <c r="C184" s="36" t="s">
        <v>95</v>
      </c>
      <c r="D184" s="115"/>
      <c r="E184" s="21"/>
      <c r="F184" s="21"/>
      <c r="G184" s="21"/>
      <c r="H184" s="85" t="s">
        <v>118</v>
      </c>
      <c r="I184" s="21"/>
      <c r="J184" s="21"/>
      <c r="K184" s="21"/>
      <c r="L184" s="21"/>
      <c r="M184" s="21"/>
      <c r="N184" s="21"/>
      <c r="O184" s="21"/>
      <c r="P184" s="21"/>
      <c r="Q184" s="21"/>
      <c r="R184" s="85" t="s">
        <v>118</v>
      </c>
      <c r="S184" s="63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32"/>
      <c r="AJ184" s="32"/>
      <c r="AK184" s="85" t="s">
        <v>118</v>
      </c>
      <c r="AL184" s="21"/>
      <c r="AM184" s="7"/>
      <c r="AN184" s="7"/>
      <c r="AO184" s="7"/>
      <c r="AP184" s="7"/>
      <c r="AQ184" s="7">
        <f t="shared" si="50"/>
        <v>3</v>
      </c>
      <c r="AR184" s="7">
        <f t="shared" si="58"/>
        <v>34</v>
      </c>
      <c r="AS184" s="99">
        <f t="shared" si="49"/>
        <v>8.8235294117647065E-2</v>
      </c>
    </row>
    <row r="185" spans="1:45" ht="12.75" customHeight="1" x14ac:dyDescent="0.2">
      <c r="A185" s="130"/>
      <c r="B185" s="142" t="s">
        <v>71</v>
      </c>
      <c r="C185" s="36" t="s">
        <v>94</v>
      </c>
      <c r="D185" s="115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3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32"/>
      <c r="AJ185" s="32"/>
      <c r="AK185" s="21"/>
      <c r="AL185" s="21"/>
      <c r="AM185" s="7"/>
      <c r="AN185" s="7"/>
      <c r="AO185" s="7"/>
      <c r="AP185" s="7"/>
      <c r="AQ185" s="7">
        <f t="shared" si="50"/>
        <v>0</v>
      </c>
      <c r="AR185" s="7">
        <v>102</v>
      </c>
      <c r="AS185" s="99">
        <f t="shared" si="49"/>
        <v>0</v>
      </c>
    </row>
    <row r="186" spans="1:45" ht="12.75" customHeight="1" x14ac:dyDescent="0.2">
      <c r="A186" s="130"/>
      <c r="B186" s="142"/>
      <c r="C186" s="36" t="s">
        <v>95</v>
      </c>
      <c r="D186" s="110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31"/>
      <c r="AH186" s="21"/>
      <c r="AI186" s="21"/>
      <c r="AJ186" s="32"/>
      <c r="AK186" s="21"/>
      <c r="AL186" s="21"/>
      <c r="AM186" s="7"/>
      <c r="AN186" s="7"/>
      <c r="AO186" s="7"/>
      <c r="AP186" s="7"/>
      <c r="AQ186" s="7">
        <f t="shared" si="50"/>
        <v>0</v>
      </c>
      <c r="AR186" s="7">
        <v>102</v>
      </c>
      <c r="AS186" s="99">
        <f t="shared" si="49"/>
        <v>0</v>
      </c>
    </row>
    <row r="187" spans="1:45" ht="27" customHeight="1" x14ac:dyDescent="0.2">
      <c r="A187" s="50"/>
      <c r="B187" s="51"/>
      <c r="C187" s="51"/>
      <c r="D187" s="51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50"/>
      <c r="AN187" s="50"/>
      <c r="AO187" s="50"/>
      <c r="AP187" s="50"/>
      <c r="AQ187" s="50"/>
      <c r="AR187" s="50"/>
      <c r="AS187" s="50"/>
    </row>
    <row r="188" spans="1:45" s="2" customFormat="1" ht="82.5" customHeight="1" x14ac:dyDescent="0.2">
      <c r="A188" s="149" t="s">
        <v>37</v>
      </c>
      <c r="B188" s="149"/>
      <c r="C188" s="149"/>
      <c r="D188" s="149"/>
      <c r="E188" s="150" t="s">
        <v>39</v>
      </c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8" t="s">
        <v>19</v>
      </c>
      <c r="AR188" s="158" t="s">
        <v>21</v>
      </c>
      <c r="AS188" s="180" t="s">
        <v>20</v>
      </c>
    </row>
    <row r="189" spans="1:45" s="2" customFormat="1" ht="21.75" customHeight="1" x14ac:dyDescent="0.2">
      <c r="A189" s="142" t="s">
        <v>0</v>
      </c>
      <c r="B189" s="142"/>
      <c r="C189" s="142"/>
      <c r="D189" s="72" t="s">
        <v>17</v>
      </c>
      <c r="E189" s="142" t="s">
        <v>1</v>
      </c>
      <c r="F189" s="142"/>
      <c r="G189" s="142"/>
      <c r="H189" s="142"/>
      <c r="I189" s="142" t="s">
        <v>2</v>
      </c>
      <c r="J189" s="142"/>
      <c r="K189" s="142"/>
      <c r="L189" s="142"/>
      <c r="M189" s="142" t="s">
        <v>3</v>
      </c>
      <c r="N189" s="142"/>
      <c r="O189" s="142"/>
      <c r="P189" s="142"/>
      <c r="Q189" s="142" t="s">
        <v>4</v>
      </c>
      <c r="R189" s="142"/>
      <c r="S189" s="142"/>
      <c r="T189" s="142"/>
      <c r="U189" s="142" t="s">
        <v>5</v>
      </c>
      <c r="V189" s="142"/>
      <c r="W189" s="142"/>
      <c r="X189" s="142" t="s">
        <v>6</v>
      </c>
      <c r="Y189" s="142"/>
      <c r="Z189" s="142"/>
      <c r="AA189" s="142"/>
      <c r="AB189" s="142" t="s">
        <v>7</v>
      </c>
      <c r="AC189" s="142"/>
      <c r="AD189" s="142"/>
      <c r="AE189" s="142" t="s">
        <v>8</v>
      </c>
      <c r="AF189" s="142"/>
      <c r="AG189" s="142"/>
      <c r="AH189" s="142"/>
      <c r="AI189" s="142"/>
      <c r="AJ189" s="142" t="s">
        <v>9</v>
      </c>
      <c r="AK189" s="142"/>
      <c r="AL189" s="142"/>
      <c r="AM189" s="142" t="s">
        <v>10</v>
      </c>
      <c r="AN189" s="142"/>
      <c r="AO189" s="142"/>
      <c r="AP189" s="142"/>
      <c r="AQ189" s="158"/>
      <c r="AR189" s="158"/>
      <c r="AS189" s="180"/>
    </row>
    <row r="190" spans="1:45" s="6" customFormat="1" ht="11.25" customHeight="1" x14ac:dyDescent="0.2">
      <c r="A190" s="142"/>
      <c r="B190" s="142"/>
      <c r="C190" s="142"/>
      <c r="D190" s="72" t="s">
        <v>18</v>
      </c>
      <c r="E190" s="5">
        <v>1</v>
      </c>
      <c r="F190" s="5">
        <v>2</v>
      </c>
      <c r="G190" s="5">
        <v>3</v>
      </c>
      <c r="H190" s="5">
        <v>4</v>
      </c>
      <c r="I190" s="5">
        <v>5</v>
      </c>
      <c r="J190" s="5">
        <v>6</v>
      </c>
      <c r="K190" s="5">
        <v>7</v>
      </c>
      <c r="L190" s="5">
        <v>8</v>
      </c>
      <c r="M190" s="5">
        <v>9</v>
      </c>
      <c r="N190" s="5">
        <v>10</v>
      </c>
      <c r="O190" s="5">
        <v>11</v>
      </c>
      <c r="P190" s="5">
        <v>12</v>
      </c>
      <c r="Q190" s="5">
        <v>13</v>
      </c>
      <c r="R190" s="5">
        <v>14</v>
      </c>
      <c r="S190" s="5">
        <v>15</v>
      </c>
      <c r="T190" s="5">
        <v>16</v>
      </c>
      <c r="U190" s="5">
        <v>17</v>
      </c>
      <c r="V190" s="5">
        <v>18</v>
      </c>
      <c r="W190" s="5">
        <v>19</v>
      </c>
      <c r="X190" s="5">
        <v>20</v>
      </c>
      <c r="Y190" s="5">
        <v>21</v>
      </c>
      <c r="Z190" s="5">
        <v>22</v>
      </c>
      <c r="AA190" s="5">
        <v>23</v>
      </c>
      <c r="AB190" s="5">
        <v>24</v>
      </c>
      <c r="AC190" s="5">
        <v>25</v>
      </c>
      <c r="AD190" s="5">
        <v>26</v>
      </c>
      <c r="AE190" s="5">
        <v>27</v>
      </c>
      <c r="AF190" s="5">
        <v>28</v>
      </c>
      <c r="AG190" s="5">
        <v>29</v>
      </c>
      <c r="AH190" s="5">
        <v>30</v>
      </c>
      <c r="AI190" s="5">
        <v>31</v>
      </c>
      <c r="AJ190" s="5">
        <v>32</v>
      </c>
      <c r="AK190" s="5">
        <v>33</v>
      </c>
      <c r="AL190" s="5">
        <v>34</v>
      </c>
      <c r="AM190" s="5">
        <v>35</v>
      </c>
      <c r="AN190" s="5">
        <v>36</v>
      </c>
      <c r="AO190" s="5">
        <v>37</v>
      </c>
      <c r="AP190" s="5">
        <v>38</v>
      </c>
      <c r="AQ190" s="158"/>
      <c r="AR190" s="158"/>
      <c r="AS190" s="180"/>
    </row>
    <row r="191" spans="1:45" ht="12.75" customHeight="1" x14ac:dyDescent="0.2">
      <c r="A191" s="130" t="s">
        <v>24</v>
      </c>
      <c r="B191" s="131" t="s">
        <v>12</v>
      </c>
      <c r="C191" s="36" t="s">
        <v>96</v>
      </c>
      <c r="D191" s="110"/>
      <c r="E191" s="21"/>
      <c r="F191" s="21"/>
      <c r="G191" s="85" t="s">
        <v>118</v>
      </c>
      <c r="H191" s="21"/>
      <c r="I191" s="21"/>
      <c r="J191" s="21"/>
      <c r="K191" s="21"/>
      <c r="L191" s="21"/>
      <c r="M191" s="21"/>
      <c r="N191" s="21"/>
      <c r="O191" s="21"/>
      <c r="P191" s="21"/>
      <c r="Q191" s="85" t="s">
        <v>118</v>
      </c>
      <c r="R191" s="21"/>
      <c r="S191" s="21"/>
      <c r="T191" s="21"/>
      <c r="U191" s="21"/>
      <c r="V191" s="21"/>
      <c r="W191" s="21"/>
      <c r="X191" s="21"/>
      <c r="Y191" s="21"/>
      <c r="Z191" s="21"/>
      <c r="AA191" s="85" t="s">
        <v>118</v>
      </c>
      <c r="AB191" s="21"/>
      <c r="AC191" s="21"/>
      <c r="AD191" s="21"/>
      <c r="AE191" s="21"/>
      <c r="AF191" s="85" t="s">
        <v>118</v>
      </c>
      <c r="AG191" s="21"/>
      <c r="AH191" s="21"/>
      <c r="AI191" s="21"/>
      <c r="AJ191" s="21"/>
      <c r="AK191" s="85" t="s">
        <v>118</v>
      </c>
      <c r="AL191" s="21"/>
      <c r="AM191" s="32"/>
      <c r="AN191" s="32"/>
      <c r="AO191" s="32"/>
      <c r="AP191" s="32"/>
      <c r="AQ191" s="7">
        <f t="shared" ref="AQ191:AQ222" si="59">COUNTA(E191:AP191)</f>
        <v>5</v>
      </c>
      <c r="AR191" s="7">
        <f>34*3</f>
        <v>102</v>
      </c>
      <c r="AS191" s="99">
        <f t="shared" ref="AS191:AS222" si="60">AQ191/AR191</f>
        <v>4.9019607843137254E-2</v>
      </c>
    </row>
    <row r="192" spans="1:45" x14ac:dyDescent="0.2">
      <c r="A192" s="130"/>
      <c r="B192" s="132"/>
      <c r="C192" s="36" t="s">
        <v>97</v>
      </c>
      <c r="D192" s="110"/>
      <c r="E192" s="21"/>
      <c r="F192" s="21"/>
      <c r="G192" s="85" t="s">
        <v>118</v>
      </c>
      <c r="H192" s="21"/>
      <c r="I192" s="21"/>
      <c r="J192" s="21"/>
      <c r="K192" s="21"/>
      <c r="L192" s="21"/>
      <c r="M192" s="21"/>
      <c r="N192" s="21"/>
      <c r="O192" s="21"/>
      <c r="P192" s="21"/>
      <c r="Q192" s="85" t="s">
        <v>118</v>
      </c>
      <c r="R192" s="21"/>
      <c r="S192" s="21"/>
      <c r="T192" s="21"/>
      <c r="U192" s="21"/>
      <c r="V192" s="21"/>
      <c r="W192" s="21"/>
      <c r="X192" s="21"/>
      <c r="Y192" s="21"/>
      <c r="Z192" s="21"/>
      <c r="AA192" s="85" t="s">
        <v>118</v>
      </c>
      <c r="AB192" s="21"/>
      <c r="AC192" s="21"/>
      <c r="AD192" s="21"/>
      <c r="AE192" s="21"/>
      <c r="AF192" s="85" t="s">
        <v>118</v>
      </c>
      <c r="AG192" s="21"/>
      <c r="AH192" s="21"/>
      <c r="AI192" s="21"/>
      <c r="AJ192" s="21"/>
      <c r="AK192" s="85" t="s">
        <v>118</v>
      </c>
      <c r="AL192" s="21"/>
      <c r="AM192" s="32"/>
      <c r="AN192" s="32"/>
      <c r="AO192" s="32"/>
      <c r="AP192" s="32"/>
      <c r="AQ192" s="7">
        <f t="shared" si="59"/>
        <v>5</v>
      </c>
      <c r="AR192" s="7">
        <f t="shared" ref="AR192:AR198" si="61">34*3</f>
        <v>102</v>
      </c>
      <c r="AS192" s="99">
        <f t="shared" si="60"/>
        <v>4.9019607843137254E-2</v>
      </c>
    </row>
    <row r="193" spans="1:45" ht="12.75" customHeight="1" x14ac:dyDescent="0.2">
      <c r="A193" s="130"/>
      <c r="B193" s="131" t="s">
        <v>26</v>
      </c>
      <c r="C193" s="36" t="s">
        <v>96</v>
      </c>
      <c r="D193" s="110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85" t="s">
        <v>118</v>
      </c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85" t="s">
        <v>118</v>
      </c>
      <c r="AI193" s="21"/>
      <c r="AJ193" s="21"/>
      <c r="AK193" s="21"/>
      <c r="AL193" s="21"/>
      <c r="AM193" s="32"/>
      <c r="AN193" s="32"/>
      <c r="AO193" s="32"/>
      <c r="AP193" s="32"/>
      <c r="AQ193" s="7">
        <f t="shared" si="59"/>
        <v>2</v>
      </c>
      <c r="AR193" s="7">
        <f t="shared" si="61"/>
        <v>102</v>
      </c>
      <c r="AS193" s="99">
        <f t="shared" si="60"/>
        <v>1.9607843137254902E-2</v>
      </c>
    </row>
    <row r="194" spans="1:45" ht="12.75" customHeight="1" x14ac:dyDescent="0.2">
      <c r="A194" s="130"/>
      <c r="B194" s="132"/>
      <c r="C194" s="36" t="s">
        <v>97</v>
      </c>
      <c r="D194" s="115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85" t="s">
        <v>118</v>
      </c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85" t="s">
        <v>118</v>
      </c>
      <c r="AI194" s="21"/>
      <c r="AJ194" s="21"/>
      <c r="AK194" s="21"/>
      <c r="AL194" s="21"/>
      <c r="AM194" s="32"/>
      <c r="AN194" s="32"/>
      <c r="AO194" s="32"/>
      <c r="AP194" s="32"/>
      <c r="AQ194" s="7">
        <f t="shared" si="59"/>
        <v>2</v>
      </c>
      <c r="AR194" s="7">
        <f t="shared" si="61"/>
        <v>102</v>
      </c>
      <c r="AS194" s="99">
        <f t="shared" si="60"/>
        <v>1.9607843137254902E-2</v>
      </c>
    </row>
    <row r="195" spans="1:45" ht="12.75" customHeight="1" x14ac:dyDescent="0.2">
      <c r="A195" s="130"/>
      <c r="B195" s="143" t="s">
        <v>120</v>
      </c>
      <c r="C195" s="36" t="s">
        <v>96</v>
      </c>
      <c r="D195" s="115"/>
      <c r="E195" s="21"/>
      <c r="F195" s="21"/>
      <c r="G195" s="21"/>
      <c r="H195" s="21"/>
      <c r="I195" s="101" t="s">
        <v>118</v>
      </c>
      <c r="J195" s="21"/>
      <c r="K195" s="21"/>
      <c r="L195" s="21"/>
      <c r="M195" s="101" t="s">
        <v>118</v>
      </c>
      <c r="N195" s="21"/>
      <c r="O195" s="21"/>
      <c r="P195" s="21"/>
      <c r="Q195" s="101" t="s">
        <v>118</v>
      </c>
      <c r="R195" s="21"/>
      <c r="S195" s="21"/>
      <c r="T195" s="21"/>
      <c r="U195" s="101" t="s">
        <v>118</v>
      </c>
      <c r="V195" s="21"/>
      <c r="W195" s="21"/>
      <c r="X195" s="21"/>
      <c r="Y195" s="101" t="s">
        <v>118</v>
      </c>
      <c r="Z195" s="21"/>
      <c r="AA195" s="21"/>
      <c r="AB195" s="101" t="s">
        <v>118</v>
      </c>
      <c r="AC195" s="21"/>
      <c r="AD195" s="21"/>
      <c r="AE195" s="101" t="s">
        <v>118</v>
      </c>
      <c r="AF195" s="21"/>
      <c r="AG195" s="21"/>
      <c r="AH195" s="101" t="s">
        <v>118</v>
      </c>
      <c r="AI195" s="21"/>
      <c r="AJ195" s="21"/>
      <c r="AK195" s="21"/>
      <c r="AL195" s="101" t="s">
        <v>118</v>
      </c>
      <c r="AM195" s="32"/>
      <c r="AN195" s="32"/>
      <c r="AO195" s="32"/>
      <c r="AP195" s="32"/>
      <c r="AQ195" s="7">
        <f t="shared" si="59"/>
        <v>9</v>
      </c>
      <c r="AR195" s="7">
        <f t="shared" si="61"/>
        <v>102</v>
      </c>
      <c r="AS195" s="99">
        <f t="shared" si="60"/>
        <v>8.8235294117647065E-2</v>
      </c>
    </row>
    <row r="196" spans="1:45" x14ac:dyDescent="0.2">
      <c r="A196" s="130"/>
      <c r="B196" s="144"/>
      <c r="C196" s="36" t="s">
        <v>97</v>
      </c>
      <c r="D196" s="110"/>
      <c r="E196" s="21"/>
      <c r="F196" s="21"/>
      <c r="G196" s="21"/>
      <c r="H196" s="21"/>
      <c r="I196" s="101" t="s">
        <v>118</v>
      </c>
      <c r="J196" s="21"/>
      <c r="K196" s="21"/>
      <c r="L196" s="21"/>
      <c r="M196" s="101" t="s">
        <v>118</v>
      </c>
      <c r="N196" s="21"/>
      <c r="O196" s="21"/>
      <c r="P196" s="21"/>
      <c r="Q196" s="101" t="s">
        <v>118</v>
      </c>
      <c r="R196" s="21"/>
      <c r="S196" s="21"/>
      <c r="T196" s="21"/>
      <c r="U196" s="101" t="s">
        <v>118</v>
      </c>
      <c r="V196" s="21"/>
      <c r="W196" s="21"/>
      <c r="X196" s="21"/>
      <c r="Y196" s="101" t="s">
        <v>118</v>
      </c>
      <c r="Z196" s="21"/>
      <c r="AA196" s="21"/>
      <c r="AB196" s="101" t="s">
        <v>118</v>
      </c>
      <c r="AC196" s="21"/>
      <c r="AD196" s="21"/>
      <c r="AE196" s="101" t="s">
        <v>118</v>
      </c>
      <c r="AF196" s="21"/>
      <c r="AG196" s="21"/>
      <c r="AH196" s="101" t="s">
        <v>118</v>
      </c>
      <c r="AI196" s="21"/>
      <c r="AJ196" s="21"/>
      <c r="AK196" s="21"/>
      <c r="AL196" s="101" t="s">
        <v>118</v>
      </c>
      <c r="AM196" s="32"/>
      <c r="AN196" s="32"/>
      <c r="AO196" s="32"/>
      <c r="AP196" s="32"/>
      <c r="AQ196" s="7">
        <f t="shared" si="59"/>
        <v>9</v>
      </c>
      <c r="AR196" s="7">
        <f t="shared" si="61"/>
        <v>102</v>
      </c>
      <c r="AS196" s="99">
        <f t="shared" si="60"/>
        <v>8.8235294117647065E-2</v>
      </c>
    </row>
    <row r="197" spans="1:45" ht="12.75" customHeight="1" x14ac:dyDescent="0.2">
      <c r="A197" s="130"/>
      <c r="B197" s="131" t="s">
        <v>88</v>
      </c>
      <c r="C197" s="36" t="s">
        <v>96</v>
      </c>
      <c r="D197" s="110"/>
      <c r="E197" s="21"/>
      <c r="F197" s="21"/>
      <c r="G197" s="21"/>
      <c r="H197" s="33"/>
      <c r="I197" s="31"/>
      <c r="J197" s="21"/>
      <c r="K197" s="21"/>
      <c r="L197" s="85" t="s">
        <v>118</v>
      </c>
      <c r="M197" s="21"/>
      <c r="N197" s="21"/>
      <c r="O197" s="21"/>
      <c r="P197" s="85" t="s">
        <v>118</v>
      </c>
      <c r="Q197" s="21"/>
      <c r="R197" s="21"/>
      <c r="S197" s="21"/>
      <c r="T197" s="21"/>
      <c r="U197" s="21"/>
      <c r="V197" s="85" t="s">
        <v>118</v>
      </c>
      <c r="W197" s="21"/>
      <c r="X197" s="21"/>
      <c r="Y197" s="21"/>
      <c r="Z197" s="21"/>
      <c r="AA197" s="85" t="s">
        <v>118</v>
      </c>
      <c r="AB197" s="21"/>
      <c r="AC197" s="21"/>
      <c r="AD197" s="21"/>
      <c r="AE197" s="21"/>
      <c r="AF197" s="85" t="s">
        <v>118</v>
      </c>
      <c r="AG197" s="21"/>
      <c r="AH197" s="21"/>
      <c r="AI197" s="21"/>
      <c r="AJ197" s="21"/>
      <c r="AK197" s="21"/>
      <c r="AL197" s="85" t="s">
        <v>118</v>
      </c>
      <c r="AM197" s="32"/>
      <c r="AN197" s="32"/>
      <c r="AO197" s="32"/>
      <c r="AP197" s="32"/>
      <c r="AQ197" s="7">
        <f t="shared" si="59"/>
        <v>6</v>
      </c>
      <c r="AR197" s="7">
        <f t="shared" si="61"/>
        <v>102</v>
      </c>
      <c r="AS197" s="99">
        <f t="shared" si="60"/>
        <v>5.8823529411764705E-2</v>
      </c>
    </row>
    <row r="198" spans="1:45" ht="12.75" customHeight="1" x14ac:dyDescent="0.2">
      <c r="A198" s="130"/>
      <c r="B198" s="132"/>
      <c r="C198" s="36" t="s">
        <v>97</v>
      </c>
      <c r="D198" s="116"/>
      <c r="E198" s="21"/>
      <c r="F198" s="21"/>
      <c r="G198" s="21"/>
      <c r="H198" s="31"/>
      <c r="I198" s="21"/>
      <c r="J198" s="21"/>
      <c r="K198" s="21"/>
      <c r="L198" s="85" t="s">
        <v>118</v>
      </c>
      <c r="M198" s="21"/>
      <c r="N198" s="21"/>
      <c r="O198" s="21"/>
      <c r="P198" s="85" t="s">
        <v>118</v>
      </c>
      <c r="Q198" s="21"/>
      <c r="R198" s="21"/>
      <c r="S198" s="21"/>
      <c r="T198" s="21"/>
      <c r="U198" s="21"/>
      <c r="V198" s="85" t="s">
        <v>118</v>
      </c>
      <c r="W198" s="21"/>
      <c r="X198" s="21"/>
      <c r="Y198" s="21"/>
      <c r="Z198" s="21"/>
      <c r="AA198" s="85" t="s">
        <v>118</v>
      </c>
      <c r="AB198" s="21"/>
      <c r="AC198" s="21"/>
      <c r="AD198" s="21"/>
      <c r="AE198" s="21"/>
      <c r="AF198" s="85" t="s">
        <v>118</v>
      </c>
      <c r="AG198" s="21"/>
      <c r="AH198" s="21"/>
      <c r="AI198" s="21"/>
      <c r="AJ198" s="21"/>
      <c r="AK198" s="21"/>
      <c r="AL198" s="85" t="s">
        <v>118</v>
      </c>
      <c r="AM198" s="32"/>
      <c r="AN198" s="32"/>
      <c r="AO198" s="32"/>
      <c r="AP198" s="32"/>
      <c r="AQ198" s="7">
        <f t="shared" si="59"/>
        <v>6</v>
      </c>
      <c r="AR198" s="7">
        <f t="shared" si="61"/>
        <v>102</v>
      </c>
      <c r="AS198" s="99">
        <f t="shared" si="60"/>
        <v>5.8823529411764705E-2</v>
      </c>
    </row>
    <row r="199" spans="1:45" x14ac:dyDescent="0.2">
      <c r="A199" s="130"/>
      <c r="B199" s="131" t="s">
        <v>89</v>
      </c>
      <c r="C199" s="36" t="s">
        <v>96</v>
      </c>
      <c r="D199" s="110"/>
      <c r="E199" s="21"/>
      <c r="F199" s="21"/>
      <c r="G199" s="21"/>
      <c r="H199" s="21"/>
      <c r="I199" s="21"/>
      <c r="J199" s="21"/>
      <c r="K199" s="21"/>
      <c r="L199" s="85" t="s">
        <v>118</v>
      </c>
      <c r="M199" s="21"/>
      <c r="N199" s="21"/>
      <c r="O199" s="21"/>
      <c r="P199" s="21"/>
      <c r="Q199" s="85" t="s">
        <v>118</v>
      </c>
      <c r="R199" s="21"/>
      <c r="S199" s="21"/>
      <c r="T199" s="21"/>
      <c r="U199" s="85" t="s">
        <v>118</v>
      </c>
      <c r="V199" s="21"/>
      <c r="W199" s="21"/>
      <c r="X199" s="21"/>
      <c r="Y199" s="21"/>
      <c r="Z199" s="21"/>
      <c r="AA199" s="21"/>
      <c r="AB199" s="85" t="s">
        <v>118</v>
      </c>
      <c r="AC199" s="21"/>
      <c r="AD199" s="21"/>
      <c r="AE199" s="21"/>
      <c r="AF199" s="21"/>
      <c r="AG199" s="21"/>
      <c r="AH199" s="21"/>
      <c r="AI199" s="86" t="s">
        <v>118</v>
      </c>
      <c r="AJ199" s="32"/>
      <c r="AK199" s="21"/>
      <c r="AL199" s="85" t="s">
        <v>118</v>
      </c>
      <c r="AM199" s="32"/>
      <c r="AN199" s="32"/>
      <c r="AO199" s="32"/>
      <c r="AP199" s="32"/>
      <c r="AQ199" s="7">
        <f t="shared" si="59"/>
        <v>6</v>
      </c>
      <c r="AR199" s="7">
        <v>68</v>
      </c>
      <c r="AS199" s="99">
        <f t="shared" si="60"/>
        <v>8.8235294117647065E-2</v>
      </c>
    </row>
    <row r="200" spans="1:45" ht="12.75" customHeight="1" x14ac:dyDescent="0.2">
      <c r="A200" s="130"/>
      <c r="B200" s="132"/>
      <c r="C200" s="36" t="s">
        <v>97</v>
      </c>
      <c r="D200" s="110"/>
      <c r="E200" s="21"/>
      <c r="F200" s="21"/>
      <c r="G200" s="21"/>
      <c r="H200" s="21"/>
      <c r="I200" s="21"/>
      <c r="J200" s="21"/>
      <c r="K200" s="21"/>
      <c r="L200" s="85" t="s">
        <v>118</v>
      </c>
      <c r="M200" s="21"/>
      <c r="N200" s="21"/>
      <c r="O200" s="21"/>
      <c r="P200" s="21"/>
      <c r="Q200" s="85" t="s">
        <v>118</v>
      </c>
      <c r="R200" s="21"/>
      <c r="S200" s="21"/>
      <c r="T200" s="21"/>
      <c r="U200" s="85" t="s">
        <v>118</v>
      </c>
      <c r="V200" s="21"/>
      <c r="W200" s="21"/>
      <c r="X200" s="21"/>
      <c r="Y200" s="21"/>
      <c r="Z200" s="21"/>
      <c r="AA200" s="21"/>
      <c r="AB200" s="85" t="s">
        <v>118</v>
      </c>
      <c r="AC200" s="21"/>
      <c r="AD200" s="21"/>
      <c r="AE200" s="21"/>
      <c r="AF200" s="21"/>
      <c r="AG200" s="21"/>
      <c r="AH200" s="21"/>
      <c r="AI200" s="86" t="s">
        <v>118</v>
      </c>
      <c r="AJ200" s="32"/>
      <c r="AK200" s="21"/>
      <c r="AL200" s="85" t="s">
        <v>118</v>
      </c>
      <c r="AM200" s="32"/>
      <c r="AN200" s="32"/>
      <c r="AO200" s="32"/>
      <c r="AP200" s="32"/>
      <c r="AQ200" s="7">
        <f t="shared" si="59"/>
        <v>6</v>
      </c>
      <c r="AR200" s="7">
        <v>68</v>
      </c>
      <c r="AS200" s="99">
        <f t="shared" si="60"/>
        <v>8.8235294117647065E-2</v>
      </c>
    </row>
    <row r="201" spans="1:45" ht="12.75" customHeight="1" x14ac:dyDescent="0.2">
      <c r="A201" s="130"/>
      <c r="B201" s="131" t="s">
        <v>90</v>
      </c>
      <c r="C201" s="36" t="s">
        <v>96</v>
      </c>
      <c r="D201" s="115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32"/>
      <c r="AJ201" s="32"/>
      <c r="AK201" s="85" t="s">
        <v>118</v>
      </c>
      <c r="AL201" s="21"/>
      <c r="AM201" s="32"/>
      <c r="AN201" s="32"/>
      <c r="AO201" s="32"/>
      <c r="AP201" s="32"/>
      <c r="AQ201" s="7">
        <f t="shared" si="59"/>
        <v>1</v>
      </c>
      <c r="AR201" s="7">
        <f>34*1</f>
        <v>34</v>
      </c>
      <c r="AS201" s="99">
        <f t="shared" si="60"/>
        <v>2.9411764705882353E-2</v>
      </c>
    </row>
    <row r="202" spans="1:45" x14ac:dyDescent="0.2">
      <c r="A202" s="130"/>
      <c r="B202" s="132"/>
      <c r="C202" s="36" t="s">
        <v>97</v>
      </c>
      <c r="D202" s="110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32"/>
      <c r="AJ202" s="32"/>
      <c r="AK202" s="85" t="s">
        <v>118</v>
      </c>
      <c r="AL202" s="21"/>
      <c r="AM202" s="32"/>
      <c r="AN202" s="32"/>
      <c r="AO202" s="32"/>
      <c r="AP202" s="32"/>
      <c r="AQ202" s="7">
        <f t="shared" si="59"/>
        <v>1</v>
      </c>
      <c r="AR202" s="7">
        <f t="shared" ref="AR202:AR204" si="62">34*1</f>
        <v>34</v>
      </c>
      <c r="AS202" s="99">
        <f t="shared" si="60"/>
        <v>2.9411764705882353E-2</v>
      </c>
    </row>
    <row r="203" spans="1:45" x14ac:dyDescent="0.2">
      <c r="A203" s="130"/>
      <c r="B203" s="131" t="s">
        <v>34</v>
      </c>
      <c r="C203" s="36" t="s">
        <v>96</v>
      </c>
      <c r="D203" s="115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85" t="s">
        <v>118</v>
      </c>
      <c r="S203" s="21"/>
      <c r="T203" s="21"/>
      <c r="U203" s="21"/>
      <c r="V203" s="21"/>
      <c r="W203" s="21"/>
      <c r="X203" s="85" t="s">
        <v>118</v>
      </c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32"/>
      <c r="AJ203" s="32"/>
      <c r="AK203" s="21"/>
      <c r="AL203" s="21"/>
      <c r="AM203" s="32"/>
      <c r="AN203" s="32"/>
      <c r="AO203" s="32"/>
      <c r="AP203" s="32"/>
      <c r="AQ203" s="7">
        <f t="shared" si="59"/>
        <v>2</v>
      </c>
      <c r="AR203" s="7">
        <f t="shared" si="62"/>
        <v>34</v>
      </c>
      <c r="AS203" s="99">
        <f t="shared" si="60"/>
        <v>5.8823529411764705E-2</v>
      </c>
    </row>
    <row r="204" spans="1:45" x14ac:dyDescent="0.2">
      <c r="A204" s="130"/>
      <c r="B204" s="132"/>
      <c r="C204" s="36" t="s">
        <v>97</v>
      </c>
      <c r="D204" s="115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85" t="s">
        <v>118</v>
      </c>
      <c r="S204" s="21"/>
      <c r="T204" s="21"/>
      <c r="U204" s="21"/>
      <c r="V204" s="21"/>
      <c r="W204" s="21"/>
      <c r="X204" s="85" t="s">
        <v>118</v>
      </c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32"/>
      <c r="AJ204" s="32"/>
      <c r="AK204" s="21"/>
      <c r="AL204" s="21"/>
      <c r="AM204" s="32"/>
      <c r="AN204" s="32"/>
      <c r="AO204" s="32"/>
      <c r="AP204" s="32"/>
      <c r="AQ204" s="7">
        <f t="shared" si="59"/>
        <v>2</v>
      </c>
      <c r="AR204" s="7">
        <f t="shared" si="62"/>
        <v>34</v>
      </c>
      <c r="AS204" s="99">
        <f t="shared" si="60"/>
        <v>5.8823529411764705E-2</v>
      </c>
    </row>
    <row r="205" spans="1:45" x14ac:dyDescent="0.2">
      <c r="A205" s="130"/>
      <c r="B205" s="131" t="s">
        <v>27</v>
      </c>
      <c r="C205" s="36" t="s">
        <v>96</v>
      </c>
      <c r="D205" s="115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32"/>
      <c r="AJ205" s="32"/>
      <c r="AK205" s="21"/>
      <c r="AL205" s="21"/>
      <c r="AM205" s="32"/>
      <c r="AN205" s="32"/>
      <c r="AO205" s="32"/>
      <c r="AP205" s="32"/>
      <c r="AQ205" s="7">
        <f t="shared" si="59"/>
        <v>0</v>
      </c>
      <c r="AR205" s="7">
        <v>85</v>
      </c>
      <c r="AS205" s="99">
        <f t="shared" si="60"/>
        <v>0</v>
      </c>
    </row>
    <row r="206" spans="1:45" x14ac:dyDescent="0.2">
      <c r="A206" s="130"/>
      <c r="B206" s="132"/>
      <c r="C206" s="36" t="s">
        <v>97</v>
      </c>
      <c r="D206" s="115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32"/>
      <c r="AJ206" s="32"/>
      <c r="AK206" s="21"/>
      <c r="AL206" s="21"/>
      <c r="AM206" s="32"/>
      <c r="AN206" s="32"/>
      <c r="AO206" s="32"/>
      <c r="AP206" s="32"/>
      <c r="AQ206" s="7">
        <f t="shared" si="59"/>
        <v>0</v>
      </c>
      <c r="AR206" s="7">
        <v>85</v>
      </c>
      <c r="AS206" s="99">
        <f t="shared" si="60"/>
        <v>0</v>
      </c>
    </row>
    <row r="207" spans="1:45" x14ac:dyDescent="0.2">
      <c r="A207" s="130"/>
      <c r="B207" s="131" t="s">
        <v>31</v>
      </c>
      <c r="C207" s="36" t="s">
        <v>96</v>
      </c>
      <c r="D207" s="115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85" t="s">
        <v>118</v>
      </c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86" t="s">
        <v>118</v>
      </c>
      <c r="AJ207" s="32"/>
      <c r="AK207" s="21"/>
      <c r="AL207" s="21"/>
      <c r="AM207" s="32"/>
      <c r="AN207" s="32"/>
      <c r="AO207" s="32"/>
      <c r="AP207" s="32"/>
      <c r="AQ207" s="7">
        <f t="shared" si="59"/>
        <v>2</v>
      </c>
      <c r="AR207" s="7">
        <v>34</v>
      </c>
      <c r="AS207" s="99">
        <f t="shared" si="60"/>
        <v>5.8823529411764705E-2</v>
      </c>
    </row>
    <row r="208" spans="1:45" x14ac:dyDescent="0.2">
      <c r="A208" s="130"/>
      <c r="B208" s="132"/>
      <c r="C208" s="36" t="s">
        <v>97</v>
      </c>
      <c r="D208" s="115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85" t="s">
        <v>118</v>
      </c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86" t="s">
        <v>118</v>
      </c>
      <c r="AJ208" s="32"/>
      <c r="AK208" s="21"/>
      <c r="AL208" s="21"/>
      <c r="AM208" s="32"/>
      <c r="AN208" s="32"/>
      <c r="AO208" s="32"/>
      <c r="AP208" s="32"/>
      <c r="AQ208" s="7">
        <f t="shared" si="59"/>
        <v>2</v>
      </c>
      <c r="AR208" s="7">
        <v>34</v>
      </c>
      <c r="AS208" s="99">
        <f t="shared" si="60"/>
        <v>5.8823529411764705E-2</v>
      </c>
    </row>
    <row r="209" spans="1:45" x14ac:dyDescent="0.2">
      <c r="A209" s="130"/>
      <c r="B209" s="131" t="s">
        <v>29</v>
      </c>
      <c r="C209" s="36" t="s">
        <v>96</v>
      </c>
      <c r="D209" s="115"/>
      <c r="E209" s="93"/>
      <c r="F209" s="80"/>
      <c r="G209" s="80"/>
      <c r="H209" s="80"/>
      <c r="I209" s="80"/>
      <c r="J209" s="80"/>
      <c r="K209" s="80"/>
      <c r="L209" s="88" t="s">
        <v>118</v>
      </c>
      <c r="M209" s="80"/>
      <c r="N209" s="80"/>
      <c r="O209" s="80"/>
      <c r="P209" s="80"/>
      <c r="Q209" s="80"/>
      <c r="R209" s="80"/>
      <c r="S209" s="80"/>
      <c r="T209" s="80"/>
      <c r="U209" s="88" t="s">
        <v>118</v>
      </c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8" t="s">
        <v>118</v>
      </c>
      <c r="AG209" s="80"/>
      <c r="AH209" s="80"/>
      <c r="AI209" s="80"/>
      <c r="AJ209" s="82"/>
      <c r="AK209" s="91" t="s">
        <v>118</v>
      </c>
      <c r="AL209" s="80"/>
      <c r="AM209" s="80"/>
      <c r="AN209" s="82"/>
      <c r="AO209" s="82"/>
      <c r="AP209" s="82"/>
      <c r="AQ209" s="7">
        <f t="shared" si="59"/>
        <v>4</v>
      </c>
      <c r="AR209" s="7">
        <f>34*2</f>
        <v>68</v>
      </c>
      <c r="AS209" s="99">
        <f t="shared" si="60"/>
        <v>5.8823529411764705E-2</v>
      </c>
    </row>
    <row r="210" spans="1:45" x14ac:dyDescent="0.2">
      <c r="A210" s="130"/>
      <c r="B210" s="132"/>
      <c r="C210" s="36" t="s">
        <v>97</v>
      </c>
      <c r="D210" s="115"/>
      <c r="E210" s="93"/>
      <c r="F210" s="80"/>
      <c r="G210" s="80"/>
      <c r="H210" s="80"/>
      <c r="I210" s="80"/>
      <c r="J210" s="80"/>
      <c r="K210" s="80"/>
      <c r="L210" s="88" t="s">
        <v>118</v>
      </c>
      <c r="M210" s="80"/>
      <c r="N210" s="80"/>
      <c r="O210" s="80"/>
      <c r="P210" s="80"/>
      <c r="Q210" s="80"/>
      <c r="R210" s="80"/>
      <c r="S210" s="80"/>
      <c r="T210" s="80"/>
      <c r="U210" s="88" t="s">
        <v>118</v>
      </c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8" t="s">
        <v>118</v>
      </c>
      <c r="AG210" s="80"/>
      <c r="AH210" s="80"/>
      <c r="AI210" s="80"/>
      <c r="AJ210" s="82"/>
      <c r="AK210" s="91" t="s">
        <v>118</v>
      </c>
      <c r="AL210" s="80"/>
      <c r="AM210" s="80"/>
      <c r="AN210" s="82"/>
      <c r="AO210" s="82"/>
      <c r="AP210" s="82"/>
      <c r="AQ210" s="7">
        <f t="shared" si="59"/>
        <v>4</v>
      </c>
      <c r="AR210" s="7">
        <f t="shared" ref="AR210" si="63">34*2</f>
        <v>68</v>
      </c>
      <c r="AS210" s="99">
        <f t="shared" si="60"/>
        <v>5.8823529411764705E-2</v>
      </c>
    </row>
    <row r="211" spans="1:45" x14ac:dyDescent="0.2">
      <c r="A211" s="130"/>
      <c r="B211" s="131" t="s">
        <v>33</v>
      </c>
      <c r="C211" s="36" t="s">
        <v>96</v>
      </c>
      <c r="D211" s="115"/>
      <c r="E211" s="21"/>
      <c r="F211" s="21"/>
      <c r="G211" s="21"/>
      <c r="H211" s="21"/>
      <c r="I211" s="21"/>
      <c r="J211" s="21"/>
      <c r="K211" s="21"/>
      <c r="L211" s="21"/>
      <c r="M211" s="21"/>
      <c r="N211" s="88" t="s">
        <v>118</v>
      </c>
      <c r="O211" s="21"/>
      <c r="P211" s="21"/>
      <c r="Q211" s="21"/>
      <c r="R211" s="21"/>
      <c r="S211" s="21"/>
      <c r="T211" s="21"/>
      <c r="U211" s="21"/>
      <c r="V211" s="21"/>
      <c r="W211" s="88" t="s">
        <v>118</v>
      </c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88" t="s">
        <v>118</v>
      </c>
      <c r="AJ211" s="32"/>
      <c r="AK211" s="21"/>
      <c r="AL211" s="21"/>
      <c r="AM211" s="32"/>
      <c r="AN211" s="32"/>
      <c r="AO211" s="32"/>
      <c r="AP211" s="32"/>
      <c r="AQ211" s="7">
        <f t="shared" si="59"/>
        <v>3</v>
      </c>
      <c r="AR211" s="7">
        <f>34*3</f>
        <v>102</v>
      </c>
      <c r="AS211" s="99">
        <f t="shared" si="60"/>
        <v>2.9411764705882353E-2</v>
      </c>
    </row>
    <row r="212" spans="1:45" x14ac:dyDescent="0.2">
      <c r="A212" s="130"/>
      <c r="B212" s="132"/>
      <c r="C212" s="36" t="s">
        <v>97</v>
      </c>
      <c r="D212" s="115"/>
      <c r="E212" s="21"/>
      <c r="F212" s="21"/>
      <c r="G212" s="21"/>
      <c r="H212" s="21"/>
      <c r="I212" s="21"/>
      <c r="J212" s="21"/>
      <c r="K212" s="21"/>
      <c r="L212" s="21"/>
      <c r="M212" s="21"/>
      <c r="N212" s="88" t="s">
        <v>118</v>
      </c>
      <c r="O212" s="21"/>
      <c r="P212" s="21"/>
      <c r="Q212" s="21"/>
      <c r="R212" s="21"/>
      <c r="S212" s="21"/>
      <c r="T212" s="21"/>
      <c r="U212" s="21"/>
      <c r="V212" s="21"/>
      <c r="W212" s="88" t="s">
        <v>118</v>
      </c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88" t="s">
        <v>118</v>
      </c>
      <c r="AJ212" s="32"/>
      <c r="AK212" s="21"/>
      <c r="AL212" s="21"/>
      <c r="AM212" s="32"/>
      <c r="AN212" s="32"/>
      <c r="AO212" s="32"/>
      <c r="AP212" s="32"/>
      <c r="AQ212" s="7">
        <f t="shared" si="59"/>
        <v>3</v>
      </c>
      <c r="AR212" s="7">
        <f t="shared" ref="AR212" si="64">34*3</f>
        <v>102</v>
      </c>
      <c r="AS212" s="99">
        <f t="shared" si="60"/>
        <v>2.9411764705882353E-2</v>
      </c>
    </row>
    <row r="213" spans="1:45" x14ac:dyDescent="0.2">
      <c r="A213" s="130"/>
      <c r="B213" s="142" t="s">
        <v>36</v>
      </c>
      <c r="C213" s="36" t="s">
        <v>96</v>
      </c>
      <c r="D213" s="115"/>
      <c r="E213" s="4"/>
      <c r="F213" s="4"/>
      <c r="G213" s="88" t="s">
        <v>118</v>
      </c>
      <c r="H213" s="4"/>
      <c r="I213" s="4"/>
      <c r="J213" s="4"/>
      <c r="K213" s="4"/>
      <c r="L213" s="4"/>
      <c r="M213" s="88" t="s">
        <v>118</v>
      </c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88" t="s">
        <v>118</v>
      </c>
      <c r="Z213" s="4"/>
      <c r="AA213" s="4"/>
      <c r="AB213" s="4"/>
      <c r="AC213" s="4"/>
      <c r="AD213" s="4"/>
      <c r="AE213" s="4"/>
      <c r="AF213" s="4"/>
      <c r="AG213" s="4"/>
      <c r="AH213" s="4"/>
      <c r="AI213" s="88" t="s">
        <v>118</v>
      </c>
      <c r="AJ213" s="7"/>
      <c r="AK213" s="4"/>
      <c r="AL213" s="4"/>
      <c r="AM213" s="7"/>
      <c r="AN213" s="7"/>
      <c r="AO213" s="7"/>
      <c r="AP213" s="7"/>
      <c r="AQ213" s="7">
        <f t="shared" si="59"/>
        <v>4</v>
      </c>
      <c r="AR213" s="7">
        <f>34*2</f>
        <v>68</v>
      </c>
      <c r="AS213" s="99">
        <f t="shared" si="60"/>
        <v>5.8823529411764705E-2</v>
      </c>
    </row>
    <row r="214" spans="1:45" x14ac:dyDescent="0.2">
      <c r="A214" s="130"/>
      <c r="B214" s="142"/>
      <c r="C214" s="36" t="s">
        <v>97</v>
      </c>
      <c r="D214" s="115"/>
      <c r="E214" s="4"/>
      <c r="F214" s="4"/>
      <c r="G214" s="88" t="s">
        <v>118</v>
      </c>
      <c r="H214" s="4"/>
      <c r="I214" s="4"/>
      <c r="J214" s="4"/>
      <c r="K214" s="4"/>
      <c r="L214" s="4"/>
      <c r="M214" s="88" t="s">
        <v>118</v>
      </c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88" t="s">
        <v>118</v>
      </c>
      <c r="Z214" s="4"/>
      <c r="AA214" s="4"/>
      <c r="AB214" s="4"/>
      <c r="AC214" s="4"/>
      <c r="AD214" s="4"/>
      <c r="AE214" s="4"/>
      <c r="AF214" s="4"/>
      <c r="AG214" s="4"/>
      <c r="AH214" s="4"/>
      <c r="AI214" s="88" t="s">
        <v>118</v>
      </c>
      <c r="AJ214" s="7"/>
      <c r="AK214" s="4"/>
      <c r="AL214" s="4"/>
      <c r="AM214" s="7"/>
      <c r="AN214" s="7"/>
      <c r="AO214" s="7"/>
      <c r="AP214" s="7"/>
      <c r="AQ214" s="7">
        <f t="shared" si="59"/>
        <v>4</v>
      </c>
      <c r="AR214" s="7">
        <f t="shared" ref="AR214:AR216" si="65">34*2</f>
        <v>68</v>
      </c>
      <c r="AS214" s="99">
        <f t="shared" si="60"/>
        <v>5.8823529411764705E-2</v>
      </c>
    </row>
    <row r="215" spans="1:45" x14ac:dyDescent="0.2">
      <c r="A215" s="130"/>
      <c r="B215" s="142" t="s">
        <v>28</v>
      </c>
      <c r="C215" s="36" t="s">
        <v>96</v>
      </c>
      <c r="D215" s="115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32"/>
      <c r="AJ215" s="32"/>
      <c r="AK215" s="21"/>
      <c r="AL215" s="21"/>
      <c r="AM215" s="32"/>
      <c r="AN215" s="32"/>
      <c r="AO215" s="32"/>
      <c r="AP215" s="32"/>
      <c r="AQ215" s="7">
        <f t="shared" si="59"/>
        <v>0</v>
      </c>
      <c r="AR215" s="7">
        <f t="shared" si="65"/>
        <v>68</v>
      </c>
      <c r="AS215" s="99">
        <f t="shared" si="60"/>
        <v>0</v>
      </c>
    </row>
    <row r="216" spans="1:45" x14ac:dyDescent="0.2">
      <c r="A216" s="130"/>
      <c r="B216" s="142"/>
      <c r="C216" s="36" t="s">
        <v>97</v>
      </c>
      <c r="D216" s="115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32"/>
      <c r="AJ216" s="32"/>
      <c r="AK216" s="21"/>
      <c r="AL216" s="21"/>
      <c r="AM216" s="32"/>
      <c r="AN216" s="32"/>
      <c r="AO216" s="32"/>
      <c r="AP216" s="32"/>
      <c r="AQ216" s="7">
        <f t="shared" si="59"/>
        <v>0</v>
      </c>
      <c r="AR216" s="7">
        <f t="shared" si="65"/>
        <v>68</v>
      </c>
      <c r="AS216" s="99">
        <f t="shared" si="60"/>
        <v>0</v>
      </c>
    </row>
    <row r="217" spans="1:45" x14ac:dyDescent="0.2">
      <c r="A217" s="130"/>
      <c r="B217" s="142" t="s">
        <v>76</v>
      </c>
      <c r="C217" s="36" t="s">
        <v>96</v>
      </c>
      <c r="D217" s="115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32"/>
      <c r="AJ217" s="32"/>
      <c r="AK217" s="21"/>
      <c r="AL217" s="21"/>
      <c r="AM217" s="32"/>
      <c r="AN217" s="32"/>
      <c r="AO217" s="32"/>
      <c r="AP217" s="32"/>
      <c r="AQ217" s="7">
        <f t="shared" si="59"/>
        <v>0</v>
      </c>
      <c r="AR217" s="7">
        <f>34*1</f>
        <v>34</v>
      </c>
      <c r="AS217" s="99">
        <f t="shared" si="60"/>
        <v>0</v>
      </c>
    </row>
    <row r="218" spans="1:45" x14ac:dyDescent="0.2">
      <c r="A218" s="130"/>
      <c r="B218" s="142"/>
      <c r="C218" s="36" t="s">
        <v>97</v>
      </c>
      <c r="D218" s="115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32"/>
      <c r="AJ218" s="32"/>
      <c r="AK218" s="21"/>
      <c r="AL218" s="21"/>
      <c r="AM218" s="32"/>
      <c r="AN218" s="32"/>
      <c r="AO218" s="32"/>
      <c r="AP218" s="32"/>
      <c r="AQ218" s="7">
        <f t="shared" si="59"/>
        <v>0</v>
      </c>
      <c r="AR218" s="7">
        <f t="shared" ref="AR218:AR220" si="66">34*1</f>
        <v>34</v>
      </c>
      <c r="AS218" s="99">
        <f t="shared" si="60"/>
        <v>0</v>
      </c>
    </row>
    <row r="219" spans="1:45" ht="18" customHeight="1" x14ac:dyDescent="0.2">
      <c r="A219" s="130"/>
      <c r="B219" s="142" t="s">
        <v>93</v>
      </c>
      <c r="C219" s="36" t="s">
        <v>96</v>
      </c>
      <c r="D219" s="115"/>
      <c r="E219" s="21"/>
      <c r="F219" s="21"/>
      <c r="G219" s="21"/>
      <c r="H219" s="21"/>
      <c r="I219" s="21"/>
      <c r="J219" s="21"/>
      <c r="K219" s="21"/>
      <c r="L219" s="21"/>
      <c r="M219" s="85" t="s">
        <v>118</v>
      </c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85" t="s">
        <v>118</v>
      </c>
      <c r="Z219" s="21"/>
      <c r="AA219" s="21"/>
      <c r="AB219" s="21"/>
      <c r="AC219" s="21"/>
      <c r="AD219" s="21"/>
      <c r="AE219" s="21"/>
      <c r="AF219" s="21"/>
      <c r="AG219" s="21"/>
      <c r="AH219" s="21"/>
      <c r="AI219" s="32"/>
      <c r="AJ219" s="32"/>
      <c r="AK219" s="85" t="s">
        <v>118</v>
      </c>
      <c r="AL219" s="21"/>
      <c r="AM219" s="32"/>
      <c r="AN219" s="32"/>
      <c r="AO219" s="32"/>
      <c r="AP219" s="32"/>
      <c r="AQ219" s="7">
        <f t="shared" si="59"/>
        <v>3</v>
      </c>
      <c r="AR219" s="7">
        <f t="shared" si="66"/>
        <v>34</v>
      </c>
      <c r="AS219" s="99">
        <f t="shared" si="60"/>
        <v>8.8235294117647065E-2</v>
      </c>
    </row>
    <row r="220" spans="1:45" ht="21" customHeight="1" x14ac:dyDescent="0.2">
      <c r="A220" s="130"/>
      <c r="B220" s="142"/>
      <c r="C220" s="36" t="s">
        <v>97</v>
      </c>
      <c r="D220" s="115"/>
      <c r="E220" s="21"/>
      <c r="F220" s="21"/>
      <c r="G220" s="21"/>
      <c r="H220" s="21"/>
      <c r="I220" s="21"/>
      <c r="J220" s="21"/>
      <c r="K220" s="21"/>
      <c r="L220" s="21"/>
      <c r="M220" s="85" t="s">
        <v>118</v>
      </c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85" t="s">
        <v>118</v>
      </c>
      <c r="Z220" s="21"/>
      <c r="AA220" s="21"/>
      <c r="AB220" s="21"/>
      <c r="AC220" s="21"/>
      <c r="AD220" s="21"/>
      <c r="AE220" s="21"/>
      <c r="AF220" s="21"/>
      <c r="AG220" s="21"/>
      <c r="AH220" s="21"/>
      <c r="AI220" s="32"/>
      <c r="AJ220" s="32"/>
      <c r="AK220" s="85" t="s">
        <v>118</v>
      </c>
      <c r="AL220" s="21"/>
      <c r="AM220" s="32"/>
      <c r="AN220" s="32"/>
      <c r="AO220" s="32"/>
      <c r="AP220" s="32"/>
      <c r="AQ220" s="7">
        <f t="shared" si="59"/>
        <v>3</v>
      </c>
      <c r="AR220" s="7">
        <f t="shared" si="66"/>
        <v>34</v>
      </c>
      <c r="AS220" s="99">
        <f t="shared" si="60"/>
        <v>8.8235294117647065E-2</v>
      </c>
    </row>
    <row r="221" spans="1:45" ht="12.75" customHeight="1" x14ac:dyDescent="0.2">
      <c r="A221" s="130"/>
      <c r="B221" s="142" t="s">
        <v>71</v>
      </c>
      <c r="C221" s="36" t="s">
        <v>96</v>
      </c>
      <c r="D221" s="110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31"/>
      <c r="U221" s="21"/>
      <c r="V221" s="21"/>
      <c r="W221" s="21"/>
      <c r="X221" s="21"/>
      <c r="Y221" s="21"/>
      <c r="Z221" s="21"/>
      <c r="AA221" s="21"/>
      <c r="AB221" s="21"/>
      <c r="AC221" s="21"/>
      <c r="AD221" s="31"/>
      <c r="AE221" s="21"/>
      <c r="AF221" s="21"/>
      <c r="AG221" s="21"/>
      <c r="AH221" s="21"/>
      <c r="AI221" s="32"/>
      <c r="AJ221" s="32"/>
      <c r="AK221" s="21"/>
      <c r="AL221" s="21"/>
      <c r="AM221" s="32"/>
      <c r="AN221" s="32"/>
      <c r="AO221" s="32"/>
      <c r="AP221" s="32"/>
      <c r="AQ221" s="7">
        <f t="shared" si="59"/>
        <v>0</v>
      </c>
      <c r="AR221" s="7">
        <f>34*2</f>
        <v>68</v>
      </c>
      <c r="AS221" s="99">
        <f t="shared" si="60"/>
        <v>0</v>
      </c>
    </row>
    <row r="222" spans="1:45" ht="12.75" customHeight="1" x14ac:dyDescent="0.2">
      <c r="A222" s="130"/>
      <c r="B222" s="142"/>
      <c r="C222" s="36" t="s">
        <v>97</v>
      </c>
      <c r="D222" s="110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31"/>
      <c r="T222" s="31"/>
      <c r="U222" s="21"/>
      <c r="V222" s="21"/>
      <c r="W222" s="21"/>
      <c r="X222" s="21"/>
      <c r="Y222" s="21"/>
      <c r="Z222" s="21"/>
      <c r="AA222" s="21"/>
      <c r="AB222" s="21"/>
      <c r="AC222" s="31"/>
      <c r="AD222" s="31"/>
      <c r="AE222" s="21"/>
      <c r="AF222" s="21"/>
      <c r="AG222" s="21"/>
      <c r="AH222" s="21"/>
      <c r="AI222" s="32"/>
      <c r="AJ222" s="32"/>
      <c r="AK222" s="21"/>
      <c r="AL222" s="21"/>
      <c r="AM222" s="32"/>
      <c r="AN222" s="32"/>
      <c r="AO222" s="32"/>
      <c r="AP222" s="32"/>
      <c r="AQ222" s="7">
        <f t="shared" si="59"/>
        <v>0</v>
      </c>
      <c r="AR222" s="7">
        <f t="shared" ref="AR222" si="67">34*2</f>
        <v>68</v>
      </c>
      <c r="AS222" s="99">
        <f t="shared" si="60"/>
        <v>0</v>
      </c>
    </row>
    <row r="223" spans="1:45" ht="27" customHeight="1" x14ac:dyDescent="0.2">
      <c r="A223" s="50"/>
      <c r="B223" s="51"/>
      <c r="C223" s="51"/>
      <c r="D223" s="51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50"/>
      <c r="AN223" s="50"/>
      <c r="AO223" s="50"/>
      <c r="AP223" s="50"/>
      <c r="AQ223" s="50"/>
      <c r="AR223" s="50"/>
      <c r="AS223" s="50"/>
    </row>
    <row r="224" spans="1:45" ht="82.5" customHeight="1" x14ac:dyDescent="0.2">
      <c r="A224" s="139" t="s">
        <v>40</v>
      </c>
      <c r="B224" s="140"/>
      <c r="C224" s="140"/>
      <c r="D224" s="141"/>
      <c r="E224" s="150" t="s">
        <v>39</v>
      </c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8" t="s">
        <v>19</v>
      </c>
      <c r="AR224" s="158" t="s">
        <v>21</v>
      </c>
      <c r="AS224" s="180" t="s">
        <v>20</v>
      </c>
    </row>
    <row r="225" spans="1:45" ht="12.75" customHeight="1" x14ac:dyDescent="0.2">
      <c r="A225" s="133" t="s">
        <v>0</v>
      </c>
      <c r="B225" s="134"/>
      <c r="C225" s="135"/>
      <c r="D225" s="72" t="s">
        <v>17</v>
      </c>
      <c r="E225" s="142" t="s">
        <v>1</v>
      </c>
      <c r="F225" s="142"/>
      <c r="G225" s="142"/>
      <c r="H225" s="142"/>
      <c r="I225" s="142" t="s">
        <v>2</v>
      </c>
      <c r="J225" s="142"/>
      <c r="K225" s="142"/>
      <c r="L225" s="142"/>
      <c r="M225" s="142" t="s">
        <v>3</v>
      </c>
      <c r="N225" s="142"/>
      <c r="O225" s="142"/>
      <c r="P225" s="142"/>
      <c r="Q225" s="142" t="s">
        <v>4</v>
      </c>
      <c r="R225" s="142"/>
      <c r="S225" s="142"/>
      <c r="T225" s="142"/>
      <c r="U225" s="142" t="s">
        <v>5</v>
      </c>
      <c r="V225" s="142"/>
      <c r="W225" s="142"/>
      <c r="X225" s="142" t="s">
        <v>6</v>
      </c>
      <c r="Y225" s="142"/>
      <c r="Z225" s="142"/>
      <c r="AA225" s="142"/>
      <c r="AB225" s="142" t="s">
        <v>7</v>
      </c>
      <c r="AC225" s="142"/>
      <c r="AD225" s="142"/>
      <c r="AE225" s="142" t="s">
        <v>8</v>
      </c>
      <c r="AF225" s="142"/>
      <c r="AG225" s="142"/>
      <c r="AH225" s="142"/>
      <c r="AI225" s="142"/>
      <c r="AJ225" s="142" t="s">
        <v>9</v>
      </c>
      <c r="AK225" s="142"/>
      <c r="AL225" s="142"/>
      <c r="AM225" s="142" t="s">
        <v>10</v>
      </c>
      <c r="AN225" s="142"/>
      <c r="AO225" s="142"/>
      <c r="AP225" s="142"/>
      <c r="AQ225" s="158"/>
      <c r="AR225" s="158"/>
      <c r="AS225" s="180"/>
    </row>
    <row r="226" spans="1:45" x14ac:dyDescent="0.2">
      <c r="A226" s="136"/>
      <c r="B226" s="137"/>
      <c r="C226" s="138"/>
      <c r="D226" s="72" t="s">
        <v>18</v>
      </c>
      <c r="E226" s="5">
        <v>1</v>
      </c>
      <c r="F226" s="5">
        <v>2</v>
      </c>
      <c r="G226" s="5">
        <v>3</v>
      </c>
      <c r="H226" s="5">
        <v>4</v>
      </c>
      <c r="I226" s="5">
        <v>5</v>
      </c>
      <c r="J226" s="5">
        <v>6</v>
      </c>
      <c r="K226" s="5">
        <v>7</v>
      </c>
      <c r="L226" s="5">
        <v>8</v>
      </c>
      <c r="M226" s="5">
        <v>9</v>
      </c>
      <c r="N226" s="5">
        <v>10</v>
      </c>
      <c r="O226" s="5">
        <v>11</v>
      </c>
      <c r="P226" s="5">
        <v>12</v>
      </c>
      <c r="Q226" s="5">
        <v>13</v>
      </c>
      <c r="R226" s="5">
        <v>14</v>
      </c>
      <c r="S226" s="5">
        <v>15</v>
      </c>
      <c r="T226" s="5">
        <v>16</v>
      </c>
      <c r="U226" s="5">
        <v>17</v>
      </c>
      <c r="V226" s="5">
        <v>18</v>
      </c>
      <c r="W226" s="5">
        <v>19</v>
      </c>
      <c r="X226" s="5">
        <v>20</v>
      </c>
      <c r="Y226" s="5">
        <v>21</v>
      </c>
      <c r="Z226" s="5">
        <v>22</v>
      </c>
      <c r="AA226" s="5">
        <v>23</v>
      </c>
      <c r="AB226" s="5">
        <v>24</v>
      </c>
      <c r="AC226" s="5">
        <v>25</v>
      </c>
      <c r="AD226" s="5">
        <v>26</v>
      </c>
      <c r="AE226" s="5">
        <v>27</v>
      </c>
      <c r="AF226" s="5">
        <v>28</v>
      </c>
      <c r="AG226" s="5">
        <v>29</v>
      </c>
      <c r="AH226" s="5">
        <v>30</v>
      </c>
      <c r="AI226" s="5">
        <v>31</v>
      </c>
      <c r="AJ226" s="5">
        <v>32</v>
      </c>
      <c r="AK226" s="5">
        <v>33</v>
      </c>
      <c r="AL226" s="5">
        <v>34</v>
      </c>
      <c r="AM226" s="5">
        <v>35</v>
      </c>
      <c r="AN226" s="5">
        <v>36</v>
      </c>
      <c r="AO226" s="5">
        <v>37</v>
      </c>
      <c r="AP226" s="5">
        <v>38</v>
      </c>
      <c r="AQ226" s="158"/>
      <c r="AR226" s="158"/>
      <c r="AS226" s="180"/>
    </row>
    <row r="227" spans="1:45" x14ac:dyDescent="0.2">
      <c r="A227" s="130" t="s">
        <v>24</v>
      </c>
      <c r="B227" s="73" t="s">
        <v>12</v>
      </c>
      <c r="C227" s="37">
        <v>10</v>
      </c>
      <c r="D227" s="113"/>
      <c r="E227" s="4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85" t="s">
        <v>118</v>
      </c>
      <c r="Q227" s="21"/>
      <c r="R227" s="21"/>
      <c r="S227" s="21"/>
      <c r="T227" s="21"/>
      <c r="U227" s="85" t="s">
        <v>118</v>
      </c>
      <c r="V227" s="21"/>
      <c r="W227" s="21"/>
      <c r="X227" s="21"/>
      <c r="Y227" s="21"/>
      <c r="Z227" s="21"/>
      <c r="AA227" s="21"/>
      <c r="AB227" s="21"/>
      <c r="AC227" s="21"/>
      <c r="AD227" s="85" t="s">
        <v>118</v>
      </c>
      <c r="AE227" s="21"/>
      <c r="AF227" s="21"/>
      <c r="AG227" s="21"/>
      <c r="AH227" s="21"/>
      <c r="AI227" s="21"/>
      <c r="AJ227" s="85" t="s">
        <v>118</v>
      </c>
      <c r="AK227" s="21"/>
      <c r="AL227" s="21"/>
      <c r="AM227" s="32"/>
      <c r="AN227" s="32"/>
      <c r="AO227" s="32"/>
      <c r="AP227" s="32"/>
      <c r="AQ227" s="7">
        <f t="shared" ref="AQ227:AQ242" si="68">COUNTA(E227:AP227)</f>
        <v>4</v>
      </c>
      <c r="AR227" s="7">
        <f>34*2</f>
        <v>68</v>
      </c>
      <c r="AS227" s="99">
        <f t="shared" ref="AS227:AS242" si="69">AQ227/AR227</f>
        <v>5.8823529411764705E-2</v>
      </c>
    </row>
    <row r="228" spans="1:45" x14ac:dyDescent="0.2">
      <c r="A228" s="130"/>
      <c r="B228" s="73" t="s">
        <v>26</v>
      </c>
      <c r="C228" s="74">
        <v>10</v>
      </c>
      <c r="D228" s="113"/>
      <c r="E228" s="4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32"/>
      <c r="AN228" s="32"/>
      <c r="AO228" s="32"/>
      <c r="AP228" s="32"/>
      <c r="AQ228" s="7">
        <f t="shared" si="68"/>
        <v>0</v>
      </c>
      <c r="AR228" s="7">
        <f>34*3</f>
        <v>102</v>
      </c>
      <c r="AS228" s="99">
        <f t="shared" si="69"/>
        <v>0</v>
      </c>
    </row>
    <row r="229" spans="1:45" ht="25.5" x14ac:dyDescent="0.2">
      <c r="A229" s="130"/>
      <c r="B229" s="76" t="s">
        <v>120</v>
      </c>
      <c r="C229" s="74">
        <v>10</v>
      </c>
      <c r="D229" s="114"/>
      <c r="E229" s="4"/>
      <c r="F229" s="21"/>
      <c r="G229" s="21"/>
      <c r="H229" s="101" t="s">
        <v>118</v>
      </c>
      <c r="I229" s="21"/>
      <c r="J229" s="21"/>
      <c r="K229" s="21"/>
      <c r="L229" s="101" t="s">
        <v>118</v>
      </c>
      <c r="M229" s="21"/>
      <c r="N229" s="21"/>
      <c r="O229" s="101" t="s">
        <v>118</v>
      </c>
      <c r="P229" s="21"/>
      <c r="Q229" s="21"/>
      <c r="R229" s="101" t="s">
        <v>118</v>
      </c>
      <c r="S229" s="21"/>
      <c r="T229" s="21"/>
      <c r="U229" s="101" t="s">
        <v>118</v>
      </c>
      <c r="V229" s="21"/>
      <c r="W229" s="21"/>
      <c r="X229" s="101" t="s">
        <v>118</v>
      </c>
      <c r="Y229" s="21"/>
      <c r="Z229" s="21"/>
      <c r="AA229" s="101" t="s">
        <v>118</v>
      </c>
      <c r="AB229" s="21"/>
      <c r="AC229" s="21"/>
      <c r="AD229" s="101" t="s">
        <v>118</v>
      </c>
      <c r="AE229" s="21"/>
      <c r="AF229" s="21"/>
      <c r="AG229" s="94" t="s">
        <v>119</v>
      </c>
      <c r="AH229" s="21"/>
      <c r="AI229" s="21"/>
      <c r="AJ229" s="21"/>
      <c r="AK229" s="21"/>
      <c r="AL229" s="101" t="s">
        <v>118</v>
      </c>
      <c r="AM229" s="32"/>
      <c r="AN229" s="32"/>
      <c r="AO229" s="32"/>
      <c r="AP229" s="32"/>
      <c r="AQ229" s="7">
        <f t="shared" si="68"/>
        <v>10</v>
      </c>
      <c r="AR229" s="7">
        <f t="shared" ref="AR229" si="70">34*3</f>
        <v>102</v>
      </c>
      <c r="AS229" s="99">
        <f t="shared" si="69"/>
        <v>9.8039215686274508E-2</v>
      </c>
    </row>
    <row r="230" spans="1:45" ht="38.25" x14ac:dyDescent="0.2">
      <c r="A230" s="130"/>
      <c r="B230" s="73" t="s">
        <v>98</v>
      </c>
      <c r="C230" s="74">
        <v>10</v>
      </c>
      <c r="D230" s="113"/>
      <c r="E230" s="4"/>
      <c r="F230" s="21"/>
      <c r="G230" s="21"/>
      <c r="H230" s="33"/>
      <c r="I230" s="31"/>
      <c r="J230" s="21"/>
      <c r="K230" s="85" t="s">
        <v>118</v>
      </c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85" t="s">
        <v>118</v>
      </c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85" t="s">
        <v>118</v>
      </c>
      <c r="AJ230" s="21"/>
      <c r="AK230" s="21"/>
      <c r="AL230" s="21"/>
      <c r="AM230" s="32"/>
      <c r="AN230" s="32"/>
      <c r="AO230" s="32"/>
      <c r="AP230" s="32"/>
      <c r="AQ230" s="7">
        <f t="shared" si="68"/>
        <v>3</v>
      </c>
      <c r="AR230" s="7">
        <f>34*2</f>
        <v>68</v>
      </c>
      <c r="AS230" s="99">
        <f t="shared" si="69"/>
        <v>4.4117647058823532E-2</v>
      </c>
    </row>
    <row r="231" spans="1:45" x14ac:dyDescent="0.2">
      <c r="A231" s="130"/>
      <c r="B231" s="73" t="s">
        <v>89</v>
      </c>
      <c r="C231" s="74">
        <v>10</v>
      </c>
      <c r="D231" s="113"/>
      <c r="E231" s="4"/>
      <c r="F231" s="21"/>
      <c r="G231" s="21"/>
      <c r="H231" s="21"/>
      <c r="I231" s="21"/>
      <c r="J231" s="21"/>
      <c r="K231" s="21"/>
      <c r="L231" s="21"/>
      <c r="M231" s="21"/>
      <c r="N231" s="21"/>
      <c r="O231" s="85" t="s">
        <v>118</v>
      </c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85" t="s">
        <v>118</v>
      </c>
      <c r="AA231" s="21"/>
      <c r="AB231" s="21"/>
      <c r="AC231" s="21"/>
      <c r="AD231" s="21"/>
      <c r="AE231" s="21"/>
      <c r="AF231" s="85" t="s">
        <v>118</v>
      </c>
      <c r="AG231" s="21"/>
      <c r="AH231" s="21"/>
      <c r="AI231" s="32"/>
      <c r="AJ231" s="86" t="s">
        <v>118</v>
      </c>
      <c r="AK231" s="21"/>
      <c r="AL231" s="85" t="s">
        <v>118</v>
      </c>
      <c r="AM231" s="32"/>
      <c r="AN231" s="32"/>
      <c r="AO231" s="32"/>
      <c r="AP231" s="32"/>
      <c r="AQ231" s="7">
        <f t="shared" si="68"/>
        <v>5</v>
      </c>
      <c r="AR231" s="7">
        <f t="shared" ref="AR231" si="71">34*2</f>
        <v>68</v>
      </c>
      <c r="AS231" s="99">
        <f t="shared" si="69"/>
        <v>7.3529411764705885E-2</v>
      </c>
    </row>
    <row r="232" spans="1:45" ht="25.5" x14ac:dyDescent="0.2">
      <c r="A232" s="130"/>
      <c r="B232" s="73" t="s">
        <v>90</v>
      </c>
      <c r="C232" s="74">
        <v>10</v>
      </c>
      <c r="D232" s="114"/>
      <c r="E232" s="4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85" t="s">
        <v>118</v>
      </c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32"/>
      <c r="AJ232" s="32"/>
      <c r="AK232" s="85" t="s">
        <v>118</v>
      </c>
      <c r="AL232" s="21"/>
      <c r="AM232" s="32"/>
      <c r="AN232" s="32"/>
      <c r="AO232" s="32"/>
      <c r="AP232" s="32"/>
      <c r="AQ232" s="7">
        <f t="shared" si="68"/>
        <v>2</v>
      </c>
      <c r="AR232" s="7">
        <v>34</v>
      </c>
      <c r="AS232" s="99">
        <f t="shared" si="69"/>
        <v>5.8823529411764705E-2</v>
      </c>
    </row>
    <row r="233" spans="1:45" x14ac:dyDescent="0.2">
      <c r="A233" s="130"/>
      <c r="B233" s="73" t="s">
        <v>34</v>
      </c>
      <c r="C233" s="74">
        <v>10</v>
      </c>
      <c r="D233" s="113"/>
      <c r="E233" s="4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85" t="s">
        <v>118</v>
      </c>
      <c r="AF233" s="21"/>
      <c r="AG233" s="21"/>
      <c r="AH233" s="21"/>
      <c r="AI233" s="32"/>
      <c r="AJ233" s="32"/>
      <c r="AK233" s="21"/>
      <c r="AL233" s="85" t="s">
        <v>118</v>
      </c>
      <c r="AM233" s="32"/>
      <c r="AN233" s="32"/>
      <c r="AO233" s="32"/>
      <c r="AP233" s="32"/>
      <c r="AQ233" s="7">
        <f t="shared" si="68"/>
        <v>2</v>
      </c>
      <c r="AR233" s="7">
        <f>34*1</f>
        <v>34</v>
      </c>
      <c r="AS233" s="99">
        <f t="shared" si="69"/>
        <v>5.8823529411764705E-2</v>
      </c>
    </row>
    <row r="234" spans="1:45" x14ac:dyDescent="0.2">
      <c r="A234" s="130"/>
      <c r="B234" s="73" t="s">
        <v>33</v>
      </c>
      <c r="C234" s="74">
        <v>10</v>
      </c>
      <c r="D234" s="113"/>
      <c r="E234" s="4"/>
      <c r="F234" s="21"/>
      <c r="G234" s="21"/>
      <c r="H234" s="21"/>
      <c r="I234" s="21"/>
      <c r="J234" s="21"/>
      <c r="K234" s="21"/>
      <c r="L234" s="21"/>
      <c r="M234" s="21"/>
      <c r="N234" s="85" t="s">
        <v>118</v>
      </c>
      <c r="O234" s="21"/>
      <c r="P234" s="21"/>
      <c r="Q234" s="21"/>
      <c r="R234" s="21"/>
      <c r="S234" s="21"/>
      <c r="T234" s="21"/>
      <c r="U234" s="21"/>
      <c r="V234" s="21"/>
      <c r="W234" s="21"/>
      <c r="X234" s="85" t="s">
        <v>118</v>
      </c>
      <c r="Y234" s="21"/>
      <c r="Z234" s="21"/>
      <c r="AA234" s="21"/>
      <c r="AB234" s="21"/>
      <c r="AC234" s="21"/>
      <c r="AD234" s="21"/>
      <c r="AE234" s="21"/>
      <c r="AF234" s="21"/>
      <c r="AG234" s="94" t="s">
        <v>119</v>
      </c>
      <c r="AH234" s="85" t="s">
        <v>118</v>
      </c>
      <c r="AI234" s="32"/>
      <c r="AJ234" s="32"/>
      <c r="AK234" s="21"/>
      <c r="AL234" s="85" t="s">
        <v>118</v>
      </c>
      <c r="AM234" s="32"/>
      <c r="AN234" s="32"/>
      <c r="AO234" s="32"/>
      <c r="AP234" s="32"/>
      <c r="AQ234" s="7">
        <f t="shared" si="68"/>
        <v>5</v>
      </c>
      <c r="AR234" s="7">
        <f>34*2</f>
        <v>68</v>
      </c>
      <c r="AS234" s="99">
        <f t="shared" si="69"/>
        <v>7.3529411764705885E-2</v>
      </c>
    </row>
    <row r="235" spans="1:45" x14ac:dyDescent="0.2">
      <c r="A235" s="130"/>
      <c r="B235" s="72" t="s">
        <v>36</v>
      </c>
      <c r="C235" s="74">
        <v>10</v>
      </c>
      <c r="D235" s="11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85" t="s">
        <v>118</v>
      </c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85" t="s">
        <v>118</v>
      </c>
      <c r="AH235" s="94" t="s">
        <v>119</v>
      </c>
      <c r="AI235" s="7"/>
      <c r="AJ235" s="7"/>
      <c r="AK235" s="4"/>
      <c r="AL235" s="4"/>
      <c r="AM235" s="7"/>
      <c r="AN235" s="7"/>
      <c r="AO235" s="7"/>
      <c r="AP235" s="7"/>
      <c r="AQ235" s="7">
        <f t="shared" si="68"/>
        <v>3</v>
      </c>
      <c r="AR235" s="7">
        <f>34*1</f>
        <v>34</v>
      </c>
      <c r="AS235" s="99">
        <f t="shared" si="69"/>
        <v>8.8235294117647065E-2</v>
      </c>
    </row>
    <row r="236" spans="1:45" x14ac:dyDescent="0.2">
      <c r="A236" s="130"/>
      <c r="B236" s="72" t="s">
        <v>28</v>
      </c>
      <c r="C236" s="74">
        <v>10</v>
      </c>
      <c r="D236" s="113"/>
      <c r="E236" s="4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32"/>
      <c r="AJ236" s="32"/>
      <c r="AK236" s="21"/>
      <c r="AL236" s="21"/>
      <c r="AM236" s="32"/>
      <c r="AN236" s="32"/>
      <c r="AO236" s="32"/>
      <c r="AP236" s="32"/>
      <c r="AQ236" s="7">
        <f t="shared" si="68"/>
        <v>0</v>
      </c>
      <c r="AR236" s="7">
        <f t="shared" ref="AR236" si="72">34*1</f>
        <v>34</v>
      </c>
      <c r="AS236" s="99">
        <f t="shared" si="69"/>
        <v>0</v>
      </c>
    </row>
    <row r="237" spans="1:45" x14ac:dyDescent="0.2">
      <c r="A237" s="130"/>
      <c r="B237" s="73" t="s">
        <v>27</v>
      </c>
      <c r="C237" s="74">
        <v>10</v>
      </c>
      <c r="D237" s="113"/>
      <c r="E237" s="4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32"/>
      <c r="AJ237" s="32"/>
      <c r="AK237" s="21"/>
      <c r="AL237" s="21"/>
      <c r="AM237" s="32"/>
      <c r="AN237" s="32"/>
      <c r="AO237" s="32"/>
      <c r="AP237" s="32"/>
      <c r="AQ237" s="7">
        <f t="shared" si="68"/>
        <v>0</v>
      </c>
      <c r="AR237" s="7">
        <v>136</v>
      </c>
      <c r="AS237" s="99">
        <f t="shared" si="69"/>
        <v>0</v>
      </c>
    </row>
    <row r="238" spans="1:45" x14ac:dyDescent="0.2">
      <c r="A238" s="130"/>
      <c r="B238" s="73" t="s">
        <v>31</v>
      </c>
      <c r="C238" s="74">
        <v>10</v>
      </c>
      <c r="D238" s="113"/>
      <c r="E238" s="4"/>
      <c r="F238" s="21"/>
      <c r="G238" s="21"/>
      <c r="H238" s="21"/>
      <c r="I238" s="21"/>
      <c r="J238" s="21"/>
      <c r="K238" s="21"/>
      <c r="L238" s="21"/>
      <c r="M238" s="21"/>
      <c r="N238" s="21"/>
      <c r="O238" s="85" t="s">
        <v>118</v>
      </c>
      <c r="P238" s="21"/>
      <c r="Q238" s="21"/>
      <c r="R238" s="21"/>
      <c r="S238" s="21"/>
      <c r="T238" s="21"/>
      <c r="U238" s="21"/>
      <c r="V238" s="85" t="s">
        <v>118</v>
      </c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32"/>
      <c r="AJ238" s="32"/>
      <c r="AK238" s="85" t="s">
        <v>118</v>
      </c>
      <c r="AL238" s="85" t="s">
        <v>118</v>
      </c>
      <c r="AM238" s="32"/>
      <c r="AN238" s="32"/>
      <c r="AO238" s="32"/>
      <c r="AP238" s="32"/>
      <c r="AQ238" s="7">
        <f t="shared" si="68"/>
        <v>4</v>
      </c>
      <c r="AR238" s="7">
        <f>34*4</f>
        <v>136</v>
      </c>
      <c r="AS238" s="99">
        <f t="shared" si="69"/>
        <v>2.9411764705882353E-2</v>
      </c>
    </row>
    <row r="239" spans="1:45" x14ac:dyDescent="0.2">
      <c r="A239" s="130"/>
      <c r="B239" s="73" t="s">
        <v>29</v>
      </c>
      <c r="C239" s="74">
        <v>10</v>
      </c>
      <c r="D239" s="113"/>
      <c r="E239" s="79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2"/>
      <c r="AJ239" s="82"/>
      <c r="AK239" s="80"/>
      <c r="AL239" s="88" t="s">
        <v>118</v>
      </c>
      <c r="AM239" s="82"/>
      <c r="AN239" s="82"/>
      <c r="AO239" s="82"/>
      <c r="AP239" s="82"/>
      <c r="AQ239" s="7">
        <f t="shared" si="68"/>
        <v>1</v>
      </c>
      <c r="AR239" s="7">
        <f>34*1</f>
        <v>34</v>
      </c>
      <c r="AS239" s="99">
        <f t="shared" si="69"/>
        <v>2.9411764705882353E-2</v>
      </c>
    </row>
    <row r="240" spans="1:45" ht="38.25" x14ac:dyDescent="0.2">
      <c r="A240" s="130"/>
      <c r="B240" s="72" t="s">
        <v>93</v>
      </c>
      <c r="C240" s="74">
        <v>10</v>
      </c>
      <c r="D240" s="113"/>
      <c r="E240" s="4"/>
      <c r="F240" s="85" t="s">
        <v>118</v>
      </c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85" t="s">
        <v>118</v>
      </c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32"/>
      <c r="AJ240" s="86" t="s">
        <v>118</v>
      </c>
      <c r="AK240" s="21"/>
      <c r="AL240" s="21"/>
      <c r="AM240" s="32"/>
      <c r="AN240" s="32"/>
      <c r="AO240" s="32"/>
      <c r="AP240" s="32"/>
      <c r="AQ240" s="7">
        <f t="shared" si="68"/>
        <v>3</v>
      </c>
      <c r="AR240" s="7">
        <f t="shared" ref="AR240" si="73">34*1</f>
        <v>34</v>
      </c>
      <c r="AS240" s="99">
        <f t="shared" si="69"/>
        <v>8.8235294117647065E-2</v>
      </c>
    </row>
    <row r="241" spans="1:45" ht="25.5" x14ac:dyDescent="0.2">
      <c r="A241" s="130"/>
      <c r="B241" s="72" t="s">
        <v>71</v>
      </c>
      <c r="C241" s="74">
        <v>10</v>
      </c>
      <c r="D241" s="113"/>
      <c r="E241" s="4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32"/>
      <c r="AJ241" s="32"/>
      <c r="AK241" s="21"/>
      <c r="AL241" s="21"/>
      <c r="AM241" s="32"/>
      <c r="AN241" s="32"/>
      <c r="AO241" s="32"/>
      <c r="AP241" s="32"/>
      <c r="AQ241" s="7">
        <f t="shared" si="68"/>
        <v>0</v>
      </c>
      <c r="AR241" s="7">
        <v>102</v>
      </c>
      <c r="AS241" s="99">
        <f t="shared" si="69"/>
        <v>0</v>
      </c>
    </row>
    <row r="242" spans="1:45" ht="25.5" x14ac:dyDescent="0.2">
      <c r="A242" s="130"/>
      <c r="B242" s="72" t="s">
        <v>99</v>
      </c>
      <c r="C242" s="74">
        <v>10</v>
      </c>
      <c r="D242" s="113"/>
      <c r="E242" s="4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32"/>
      <c r="AJ242" s="32"/>
      <c r="AK242" s="21"/>
      <c r="AL242" s="21"/>
      <c r="AM242" s="32"/>
      <c r="AN242" s="32"/>
      <c r="AO242" s="32"/>
      <c r="AP242" s="32"/>
      <c r="AQ242" s="7">
        <f t="shared" si="68"/>
        <v>0</v>
      </c>
      <c r="AR242" s="7">
        <f>34*1</f>
        <v>34</v>
      </c>
      <c r="AS242" s="99">
        <f t="shared" si="69"/>
        <v>0</v>
      </c>
    </row>
    <row r="243" spans="1:45" ht="23.25" customHeight="1" x14ac:dyDescent="0.2">
      <c r="A243" s="50"/>
      <c r="B243" s="51"/>
      <c r="C243" s="51"/>
      <c r="D243" s="51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50"/>
      <c r="AN243" s="50"/>
      <c r="AO243" s="50"/>
      <c r="AP243" s="50"/>
      <c r="AQ243" s="50"/>
      <c r="AR243" s="50"/>
      <c r="AS243" s="50"/>
    </row>
    <row r="244" spans="1:45" ht="82.5" customHeight="1" x14ac:dyDescent="0.2">
      <c r="A244" s="139" t="s">
        <v>41</v>
      </c>
      <c r="B244" s="140"/>
      <c r="C244" s="140"/>
      <c r="D244" s="141"/>
      <c r="E244" s="150" t="s">
        <v>39</v>
      </c>
      <c r="F244" s="150"/>
      <c r="G244" s="150"/>
      <c r="H244" s="150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S244" s="150"/>
      <c r="T244" s="150"/>
      <c r="U244" s="150"/>
      <c r="V244" s="150"/>
      <c r="W244" s="150"/>
      <c r="X244" s="150"/>
      <c r="Y244" s="150"/>
      <c r="Z244" s="150"/>
      <c r="AA244" s="150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5" t="s">
        <v>19</v>
      </c>
      <c r="AR244" s="155" t="s">
        <v>21</v>
      </c>
      <c r="AS244" s="185" t="s">
        <v>20</v>
      </c>
    </row>
    <row r="245" spans="1:45" ht="12" customHeight="1" x14ac:dyDescent="0.2">
      <c r="A245" s="133" t="s">
        <v>0</v>
      </c>
      <c r="B245" s="134"/>
      <c r="C245" s="135"/>
      <c r="D245" s="72" t="s">
        <v>17</v>
      </c>
      <c r="E245" s="142" t="s">
        <v>1</v>
      </c>
      <c r="F245" s="142"/>
      <c r="G245" s="142"/>
      <c r="H245" s="142"/>
      <c r="I245" s="142" t="s">
        <v>2</v>
      </c>
      <c r="J245" s="142"/>
      <c r="K245" s="142"/>
      <c r="L245" s="142"/>
      <c r="M245" s="142" t="s">
        <v>3</v>
      </c>
      <c r="N245" s="142"/>
      <c r="O245" s="142"/>
      <c r="P245" s="142"/>
      <c r="Q245" s="142" t="s">
        <v>4</v>
      </c>
      <c r="R245" s="142"/>
      <c r="S245" s="142"/>
      <c r="T245" s="142"/>
      <c r="U245" s="142" t="s">
        <v>5</v>
      </c>
      <c r="V245" s="142"/>
      <c r="W245" s="142"/>
      <c r="X245" s="142" t="s">
        <v>6</v>
      </c>
      <c r="Y245" s="142"/>
      <c r="Z245" s="142"/>
      <c r="AA245" s="142"/>
      <c r="AB245" s="142" t="s">
        <v>7</v>
      </c>
      <c r="AC245" s="142"/>
      <c r="AD245" s="142"/>
      <c r="AE245" s="142" t="s">
        <v>8</v>
      </c>
      <c r="AF245" s="142"/>
      <c r="AG245" s="142"/>
      <c r="AH245" s="142"/>
      <c r="AI245" s="142"/>
      <c r="AJ245" s="142" t="s">
        <v>9</v>
      </c>
      <c r="AK245" s="142"/>
      <c r="AL245" s="142"/>
      <c r="AM245" s="142" t="s">
        <v>10</v>
      </c>
      <c r="AN245" s="142"/>
      <c r="AO245" s="142"/>
      <c r="AP245" s="142"/>
      <c r="AQ245" s="156"/>
      <c r="AR245" s="156"/>
      <c r="AS245" s="186"/>
    </row>
    <row r="246" spans="1:45" ht="12.75" hidden="1" customHeight="1" x14ac:dyDescent="0.2">
      <c r="A246" s="182"/>
      <c r="B246" s="183"/>
      <c r="C246" s="184"/>
      <c r="D246" s="72" t="s">
        <v>18</v>
      </c>
      <c r="E246" s="5">
        <v>1</v>
      </c>
      <c r="F246" s="5">
        <v>2</v>
      </c>
      <c r="G246" s="5">
        <v>3</v>
      </c>
      <c r="H246" s="5">
        <v>4</v>
      </c>
      <c r="I246" s="5">
        <v>5</v>
      </c>
      <c r="J246" s="5">
        <v>6</v>
      </c>
      <c r="K246" s="5">
        <v>7</v>
      </c>
      <c r="L246" s="5">
        <v>8</v>
      </c>
      <c r="M246" s="5">
        <v>9</v>
      </c>
      <c r="N246" s="5">
        <v>10</v>
      </c>
      <c r="O246" s="5">
        <v>11</v>
      </c>
      <c r="P246" s="5">
        <v>12</v>
      </c>
      <c r="Q246" s="5">
        <v>13</v>
      </c>
      <c r="R246" s="5">
        <v>14</v>
      </c>
      <c r="S246" s="5">
        <v>15</v>
      </c>
      <c r="T246" s="5">
        <v>16</v>
      </c>
      <c r="U246" s="5">
        <v>17</v>
      </c>
      <c r="V246" s="5">
        <v>18</v>
      </c>
      <c r="W246" s="5">
        <v>19</v>
      </c>
      <c r="X246" s="5">
        <v>20</v>
      </c>
      <c r="Y246" s="5">
        <v>21</v>
      </c>
      <c r="Z246" s="5">
        <v>22</v>
      </c>
      <c r="AA246" s="5">
        <v>23</v>
      </c>
      <c r="AB246" s="5">
        <v>24</v>
      </c>
      <c r="AC246" s="5">
        <v>25</v>
      </c>
      <c r="AD246" s="5">
        <v>26</v>
      </c>
      <c r="AE246" s="5">
        <v>27</v>
      </c>
      <c r="AF246" s="5">
        <v>28</v>
      </c>
      <c r="AG246" s="5">
        <v>29</v>
      </c>
      <c r="AH246" s="5">
        <v>30</v>
      </c>
      <c r="AI246" s="5">
        <v>31</v>
      </c>
      <c r="AJ246" s="5">
        <v>32</v>
      </c>
      <c r="AK246" s="5">
        <v>33</v>
      </c>
      <c r="AL246" s="5">
        <v>34</v>
      </c>
      <c r="AM246" s="5">
        <v>35</v>
      </c>
      <c r="AN246" s="5">
        <v>36</v>
      </c>
      <c r="AO246" s="5">
        <v>37</v>
      </c>
      <c r="AP246" s="5">
        <v>38</v>
      </c>
      <c r="AQ246" s="156"/>
      <c r="AR246" s="156"/>
      <c r="AS246" s="186"/>
    </row>
    <row r="247" spans="1:45" x14ac:dyDescent="0.2">
      <c r="A247" s="136"/>
      <c r="B247" s="137"/>
      <c r="C247" s="138"/>
      <c r="D247" s="72" t="s">
        <v>18</v>
      </c>
      <c r="E247" s="5">
        <v>1</v>
      </c>
      <c r="F247" s="5">
        <v>2</v>
      </c>
      <c r="G247" s="5">
        <v>3</v>
      </c>
      <c r="H247" s="5">
        <v>4</v>
      </c>
      <c r="I247" s="5">
        <v>5</v>
      </c>
      <c r="J247" s="5">
        <v>6</v>
      </c>
      <c r="K247" s="5">
        <v>7</v>
      </c>
      <c r="L247" s="5">
        <v>8</v>
      </c>
      <c r="M247" s="5">
        <v>9</v>
      </c>
      <c r="N247" s="5">
        <v>10</v>
      </c>
      <c r="O247" s="5">
        <v>11</v>
      </c>
      <c r="P247" s="5">
        <v>12</v>
      </c>
      <c r="Q247" s="5">
        <v>13</v>
      </c>
      <c r="R247" s="5">
        <v>14</v>
      </c>
      <c r="S247" s="5">
        <v>15</v>
      </c>
      <c r="T247" s="5">
        <v>16</v>
      </c>
      <c r="U247" s="5">
        <v>17</v>
      </c>
      <c r="V247" s="5">
        <v>18</v>
      </c>
      <c r="W247" s="5">
        <v>19</v>
      </c>
      <c r="X247" s="5">
        <v>20</v>
      </c>
      <c r="Y247" s="5">
        <v>21</v>
      </c>
      <c r="Z247" s="5">
        <v>22</v>
      </c>
      <c r="AA247" s="5">
        <v>23</v>
      </c>
      <c r="AB247" s="5">
        <v>24</v>
      </c>
      <c r="AC247" s="5">
        <v>25</v>
      </c>
      <c r="AD247" s="5">
        <v>26</v>
      </c>
      <c r="AE247" s="5">
        <v>27</v>
      </c>
      <c r="AF247" s="5">
        <v>28</v>
      </c>
      <c r="AG247" s="5">
        <v>29</v>
      </c>
      <c r="AH247" s="5">
        <v>30</v>
      </c>
      <c r="AI247" s="5">
        <v>31</v>
      </c>
      <c r="AJ247" s="5">
        <v>32</v>
      </c>
      <c r="AK247" s="5">
        <v>33</v>
      </c>
      <c r="AL247" s="5">
        <v>34</v>
      </c>
      <c r="AM247" s="5">
        <v>35</v>
      </c>
      <c r="AN247" s="5">
        <v>36</v>
      </c>
      <c r="AO247" s="5">
        <v>37</v>
      </c>
      <c r="AP247" s="5">
        <v>38</v>
      </c>
      <c r="AQ247" s="157"/>
      <c r="AR247" s="157"/>
      <c r="AS247" s="187"/>
    </row>
    <row r="248" spans="1:45" x14ac:dyDescent="0.2">
      <c r="A248" s="130" t="s">
        <v>24</v>
      </c>
      <c r="B248" s="73" t="s">
        <v>12</v>
      </c>
      <c r="C248" s="41">
        <v>11</v>
      </c>
      <c r="D248" s="113"/>
      <c r="E248" s="21"/>
      <c r="F248" s="21"/>
      <c r="G248" s="85" t="s">
        <v>118</v>
      </c>
      <c r="H248" s="21"/>
      <c r="I248" s="21"/>
      <c r="J248" s="21"/>
      <c r="K248" s="21"/>
      <c r="L248" s="21"/>
      <c r="M248" s="21"/>
      <c r="N248" s="21"/>
      <c r="O248" s="21"/>
      <c r="P248" s="85" t="s">
        <v>118</v>
      </c>
      <c r="Q248" s="21"/>
      <c r="R248" s="21"/>
      <c r="S248" s="21"/>
      <c r="T248" s="21"/>
      <c r="U248" s="21"/>
      <c r="V248" s="21"/>
      <c r="W248" s="21"/>
      <c r="X248" s="21"/>
      <c r="Y248" s="85" t="s">
        <v>118</v>
      </c>
      <c r="Z248" s="21"/>
      <c r="AA248" s="21"/>
      <c r="AB248" s="21"/>
      <c r="AC248" s="21"/>
      <c r="AD248" s="21"/>
      <c r="AE248" s="21"/>
      <c r="AF248" s="21"/>
      <c r="AG248" s="21"/>
      <c r="AH248" s="85" t="s">
        <v>118</v>
      </c>
      <c r="AI248" s="21"/>
      <c r="AJ248" s="85" t="s">
        <v>118</v>
      </c>
      <c r="AK248" s="21"/>
      <c r="AL248" s="21"/>
      <c r="AM248" s="32"/>
      <c r="AN248" s="32"/>
      <c r="AO248" s="32"/>
      <c r="AP248" s="32"/>
      <c r="AQ248" s="7">
        <f t="shared" ref="AQ248:AQ262" si="74">COUNTA(E248:AP248)</f>
        <v>5</v>
      </c>
      <c r="AR248" s="7">
        <f>34*2</f>
        <v>68</v>
      </c>
      <c r="AS248" s="99">
        <f t="shared" ref="AS248:AS262" si="75">AQ248/AR248</f>
        <v>7.3529411764705885E-2</v>
      </c>
    </row>
    <row r="249" spans="1:45" x14ac:dyDescent="0.2">
      <c r="A249" s="130"/>
      <c r="B249" s="73" t="s">
        <v>26</v>
      </c>
      <c r="C249" s="74">
        <v>11</v>
      </c>
      <c r="D249" s="113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32"/>
      <c r="AN249" s="32"/>
      <c r="AO249" s="32"/>
      <c r="AP249" s="32"/>
      <c r="AQ249" s="7">
        <f t="shared" si="74"/>
        <v>0</v>
      </c>
      <c r="AR249" s="7">
        <f>34*3</f>
        <v>102</v>
      </c>
      <c r="AS249" s="99">
        <f t="shared" si="75"/>
        <v>0</v>
      </c>
    </row>
    <row r="250" spans="1:45" ht="25.5" x14ac:dyDescent="0.2">
      <c r="A250" s="130"/>
      <c r="B250" s="76" t="s">
        <v>120</v>
      </c>
      <c r="C250" s="74">
        <v>11</v>
      </c>
      <c r="D250" s="114"/>
      <c r="E250" s="21"/>
      <c r="F250" s="21"/>
      <c r="G250" s="21"/>
      <c r="H250" s="21"/>
      <c r="I250" s="101" t="s">
        <v>118</v>
      </c>
      <c r="J250" s="21"/>
      <c r="K250" s="21"/>
      <c r="L250" s="21"/>
      <c r="M250" s="21"/>
      <c r="N250" s="21"/>
      <c r="O250" s="21"/>
      <c r="P250" s="21"/>
      <c r="Q250" s="101" t="s">
        <v>118</v>
      </c>
      <c r="R250" s="21"/>
      <c r="S250" s="21"/>
      <c r="T250" s="21"/>
      <c r="U250" s="21"/>
      <c r="V250" s="21"/>
      <c r="W250" s="21"/>
      <c r="X250" s="21"/>
      <c r="Y250" s="21"/>
      <c r="Z250" s="101" t="s">
        <v>118</v>
      </c>
      <c r="AA250" s="21"/>
      <c r="AB250" s="21"/>
      <c r="AC250" s="21"/>
      <c r="AD250" s="21"/>
      <c r="AE250" s="21"/>
      <c r="AF250" s="21"/>
      <c r="AG250" s="21"/>
      <c r="AH250" s="21"/>
      <c r="AI250" s="101" t="s">
        <v>118</v>
      </c>
      <c r="AJ250" s="21"/>
      <c r="AK250" s="21"/>
      <c r="AL250" s="21"/>
      <c r="AM250" s="32"/>
      <c r="AN250" s="32"/>
      <c r="AO250" s="32"/>
      <c r="AP250" s="32"/>
      <c r="AQ250" s="7">
        <f t="shared" si="74"/>
        <v>4</v>
      </c>
      <c r="AR250" s="7">
        <f t="shared" ref="AR250" si="76">34*3</f>
        <v>102</v>
      </c>
      <c r="AS250" s="99">
        <f t="shared" si="75"/>
        <v>3.9215686274509803E-2</v>
      </c>
    </row>
    <row r="251" spans="1:45" ht="38.25" x14ac:dyDescent="0.2">
      <c r="A251" s="130"/>
      <c r="B251" s="73" t="s">
        <v>98</v>
      </c>
      <c r="C251" s="74">
        <v>11</v>
      </c>
      <c r="D251" s="113"/>
      <c r="E251" s="21"/>
      <c r="F251" s="21"/>
      <c r="G251" s="21"/>
      <c r="H251" s="106" t="s">
        <v>118</v>
      </c>
      <c r="I251" s="32"/>
      <c r="J251" s="21"/>
      <c r="K251" s="21"/>
      <c r="L251" s="21"/>
      <c r="M251" s="21"/>
      <c r="N251" s="21"/>
      <c r="O251" s="85" t="s">
        <v>118</v>
      </c>
      <c r="P251" s="21"/>
      <c r="Q251" s="21"/>
      <c r="R251" s="21"/>
      <c r="S251" s="21"/>
      <c r="T251" s="21"/>
      <c r="U251" s="21"/>
      <c r="V251" s="21"/>
      <c r="W251" s="85" t="s">
        <v>118</v>
      </c>
      <c r="X251" s="21"/>
      <c r="Y251" s="21"/>
      <c r="Z251" s="21"/>
      <c r="AA251" s="21"/>
      <c r="AB251" s="21"/>
      <c r="AC251" s="21"/>
      <c r="AD251" s="85" t="s">
        <v>118</v>
      </c>
      <c r="AE251" s="21"/>
      <c r="AF251" s="21"/>
      <c r="AG251" s="21"/>
      <c r="AH251" s="21"/>
      <c r="AI251" s="21"/>
      <c r="AJ251" s="21"/>
      <c r="AK251" s="85" t="s">
        <v>118</v>
      </c>
      <c r="AL251" s="21"/>
      <c r="AM251" s="32"/>
      <c r="AN251" s="32"/>
      <c r="AO251" s="32"/>
      <c r="AP251" s="32"/>
      <c r="AQ251" s="7">
        <f t="shared" si="74"/>
        <v>5</v>
      </c>
      <c r="AR251" s="7">
        <v>102</v>
      </c>
      <c r="AS251" s="99">
        <f t="shared" si="75"/>
        <v>4.9019607843137254E-2</v>
      </c>
    </row>
    <row r="252" spans="1:45" x14ac:dyDescent="0.2">
      <c r="A252" s="130"/>
      <c r="B252" s="73" t="s">
        <v>89</v>
      </c>
      <c r="C252" s="74">
        <v>11</v>
      </c>
      <c r="D252" s="113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85" t="s">
        <v>118</v>
      </c>
      <c r="V252" s="21"/>
      <c r="W252" s="21"/>
      <c r="X252" s="21"/>
      <c r="Y252" s="21"/>
      <c r="Z252" s="21"/>
      <c r="AA252" s="21"/>
      <c r="AB252" s="21"/>
      <c r="AC252" s="21"/>
      <c r="AD252" s="21"/>
      <c r="AE252" s="85" t="s">
        <v>118</v>
      </c>
      <c r="AF252" s="21"/>
      <c r="AG252" s="21"/>
      <c r="AH252" s="21"/>
      <c r="AI252" s="32"/>
      <c r="AJ252" s="32"/>
      <c r="AK252" s="85" t="s">
        <v>118</v>
      </c>
      <c r="AL252" s="21"/>
      <c r="AM252" s="32"/>
      <c r="AN252" s="32"/>
      <c r="AO252" s="32"/>
      <c r="AP252" s="32"/>
      <c r="AQ252" s="7">
        <f t="shared" si="74"/>
        <v>3</v>
      </c>
      <c r="AR252" s="7">
        <v>34</v>
      </c>
      <c r="AS252" s="99">
        <f t="shared" si="75"/>
        <v>8.8235294117647065E-2</v>
      </c>
    </row>
    <row r="253" spans="1:45" ht="25.5" x14ac:dyDescent="0.2">
      <c r="A253" s="130"/>
      <c r="B253" s="73" t="s">
        <v>90</v>
      </c>
      <c r="C253" s="74">
        <v>11</v>
      </c>
      <c r="D253" s="113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85" t="s">
        <v>118</v>
      </c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32"/>
      <c r="AJ253" s="32"/>
      <c r="AK253" s="85" t="s">
        <v>118</v>
      </c>
      <c r="AL253" s="21"/>
      <c r="AM253" s="32"/>
      <c r="AN253" s="32"/>
      <c r="AO253" s="32"/>
      <c r="AP253" s="32"/>
      <c r="AQ253" s="7">
        <f t="shared" si="74"/>
        <v>2</v>
      </c>
      <c r="AR253" s="7">
        <f>34*1</f>
        <v>34</v>
      </c>
      <c r="AS253" s="99">
        <f t="shared" si="75"/>
        <v>5.8823529411764705E-2</v>
      </c>
    </row>
    <row r="254" spans="1:45" x14ac:dyDescent="0.2">
      <c r="A254" s="130"/>
      <c r="B254" s="73" t="s">
        <v>34</v>
      </c>
      <c r="C254" s="74">
        <v>11</v>
      </c>
      <c r="D254" s="113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85" t="s">
        <v>118</v>
      </c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85" t="s">
        <v>118</v>
      </c>
      <c r="AC254" s="21"/>
      <c r="AD254" s="21"/>
      <c r="AE254" s="21"/>
      <c r="AF254" s="21"/>
      <c r="AG254" s="21"/>
      <c r="AH254" s="21"/>
      <c r="AI254" s="32"/>
      <c r="AJ254" s="32"/>
      <c r="AK254" s="21"/>
      <c r="AL254" s="21"/>
      <c r="AM254" s="32"/>
      <c r="AN254" s="32"/>
      <c r="AO254" s="32"/>
      <c r="AP254" s="32"/>
      <c r="AQ254" s="7">
        <f t="shared" si="74"/>
        <v>2</v>
      </c>
      <c r="AR254" s="7">
        <f t="shared" ref="AR254" si="77">34*1</f>
        <v>34</v>
      </c>
      <c r="AS254" s="99">
        <f t="shared" si="75"/>
        <v>5.8823529411764705E-2</v>
      </c>
    </row>
    <row r="255" spans="1:45" x14ac:dyDescent="0.2">
      <c r="A255" s="130"/>
      <c r="B255" s="73" t="s">
        <v>33</v>
      </c>
      <c r="C255" s="74">
        <v>11</v>
      </c>
      <c r="D255" s="113"/>
      <c r="E255" s="21"/>
      <c r="F255" s="21"/>
      <c r="G255" s="21"/>
      <c r="H255" s="21"/>
      <c r="I255" s="21"/>
      <c r="J255" s="85" t="s">
        <v>118</v>
      </c>
      <c r="K255" s="21"/>
      <c r="L255" s="21"/>
      <c r="M255" s="21"/>
      <c r="N255" s="21"/>
      <c r="O255" s="21"/>
      <c r="P255" s="21"/>
      <c r="Q255" s="85" t="s">
        <v>118</v>
      </c>
      <c r="R255" s="21"/>
      <c r="S255" s="21"/>
      <c r="T255" s="21"/>
      <c r="U255" s="21"/>
      <c r="V255" s="21"/>
      <c r="W255" s="21"/>
      <c r="X255" s="85" t="s">
        <v>118</v>
      </c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85" t="s">
        <v>118</v>
      </c>
      <c r="AJ255" s="32"/>
      <c r="AK255" s="21"/>
      <c r="AL255" s="21"/>
      <c r="AM255" s="32"/>
      <c r="AN255" s="32"/>
      <c r="AO255" s="32"/>
      <c r="AP255" s="32"/>
      <c r="AQ255" s="7">
        <f t="shared" si="74"/>
        <v>4</v>
      </c>
      <c r="AR255" s="7">
        <f>34*2</f>
        <v>68</v>
      </c>
      <c r="AS255" s="99">
        <f t="shared" si="75"/>
        <v>5.8823529411764705E-2</v>
      </c>
    </row>
    <row r="256" spans="1:45" x14ac:dyDescent="0.2">
      <c r="A256" s="130"/>
      <c r="B256" s="72" t="s">
        <v>36</v>
      </c>
      <c r="C256" s="74">
        <v>11</v>
      </c>
      <c r="D256" s="11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85" t="s">
        <v>118</v>
      </c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85" t="s">
        <v>118</v>
      </c>
      <c r="AG256" s="4"/>
      <c r="AH256" s="4"/>
      <c r="AI256" s="7"/>
      <c r="AJ256" s="7"/>
      <c r="AK256" s="4"/>
      <c r="AL256" s="4"/>
      <c r="AM256" s="7"/>
      <c r="AN256" s="7"/>
      <c r="AO256" s="7"/>
      <c r="AP256" s="7"/>
      <c r="AQ256" s="7">
        <f t="shared" si="74"/>
        <v>2</v>
      </c>
      <c r="AR256" s="7">
        <f>34*1</f>
        <v>34</v>
      </c>
      <c r="AS256" s="99">
        <f t="shared" si="75"/>
        <v>5.8823529411764705E-2</v>
      </c>
    </row>
    <row r="257" spans="1:45" x14ac:dyDescent="0.2">
      <c r="A257" s="130"/>
      <c r="B257" s="72" t="s">
        <v>28</v>
      </c>
      <c r="C257" s="74">
        <v>11</v>
      </c>
      <c r="D257" s="113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32"/>
      <c r="AJ257" s="32"/>
      <c r="AK257" s="21"/>
      <c r="AL257" s="21"/>
      <c r="AM257" s="32"/>
      <c r="AN257" s="32"/>
      <c r="AO257" s="32"/>
      <c r="AP257" s="32"/>
      <c r="AQ257" s="7">
        <f t="shared" si="74"/>
        <v>0</v>
      </c>
      <c r="AR257" s="7">
        <f t="shared" ref="AR257" si="78">34*1</f>
        <v>34</v>
      </c>
      <c r="AS257" s="99">
        <f t="shared" si="75"/>
        <v>0</v>
      </c>
    </row>
    <row r="258" spans="1:45" x14ac:dyDescent="0.2">
      <c r="A258" s="130"/>
      <c r="B258" s="73" t="s">
        <v>27</v>
      </c>
      <c r="C258" s="74">
        <v>11</v>
      </c>
      <c r="D258" s="113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32"/>
      <c r="AJ258" s="32"/>
      <c r="AK258" s="21"/>
      <c r="AL258" s="21"/>
      <c r="AM258" s="32"/>
      <c r="AN258" s="32"/>
      <c r="AO258" s="32"/>
      <c r="AP258" s="32"/>
      <c r="AQ258" s="7">
        <f t="shared" si="74"/>
        <v>0</v>
      </c>
      <c r="AR258" s="32">
        <v>136</v>
      </c>
      <c r="AS258" s="99">
        <f t="shared" si="75"/>
        <v>0</v>
      </c>
    </row>
    <row r="259" spans="1:45" x14ac:dyDescent="0.2">
      <c r="A259" s="130"/>
      <c r="B259" s="73" t="s">
        <v>31</v>
      </c>
      <c r="C259" s="74">
        <v>11</v>
      </c>
      <c r="D259" s="113"/>
      <c r="E259" s="21"/>
      <c r="F259" s="21"/>
      <c r="G259" s="21"/>
      <c r="H259" s="21"/>
      <c r="I259" s="21"/>
      <c r="J259" s="21"/>
      <c r="K259" s="21"/>
      <c r="L259" s="85" t="s">
        <v>118</v>
      </c>
      <c r="M259" s="21"/>
      <c r="N259" s="21"/>
      <c r="O259" s="21"/>
      <c r="P259" s="21"/>
      <c r="Q259" s="21"/>
      <c r="R259" s="21"/>
      <c r="S259" s="21"/>
      <c r="T259" s="21" t="s">
        <v>122</v>
      </c>
      <c r="U259" s="85" t="s">
        <v>118</v>
      </c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32"/>
      <c r="AJ259" s="85" t="s">
        <v>118</v>
      </c>
      <c r="AK259" s="85" t="s">
        <v>118</v>
      </c>
      <c r="AL259" s="85" t="s">
        <v>118</v>
      </c>
      <c r="AM259" s="32"/>
      <c r="AN259" s="32"/>
      <c r="AO259" s="32"/>
      <c r="AP259" s="32"/>
      <c r="AQ259" s="7">
        <f t="shared" si="74"/>
        <v>6</v>
      </c>
      <c r="AR259" s="32">
        <v>136</v>
      </c>
      <c r="AS259" s="99">
        <f t="shared" si="75"/>
        <v>4.4117647058823532E-2</v>
      </c>
    </row>
    <row r="260" spans="1:45" x14ac:dyDescent="0.2">
      <c r="A260" s="130"/>
      <c r="B260" s="73" t="s">
        <v>29</v>
      </c>
      <c r="C260" s="74">
        <v>11</v>
      </c>
      <c r="D260" s="113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32"/>
      <c r="AJ260" s="32"/>
      <c r="AK260" s="21"/>
      <c r="AL260" s="21"/>
      <c r="AM260" s="32"/>
      <c r="AN260" s="32"/>
      <c r="AO260" s="32"/>
      <c r="AP260" s="32"/>
      <c r="AQ260" s="7">
        <f t="shared" si="74"/>
        <v>0</v>
      </c>
      <c r="AR260" s="7">
        <f>34*1</f>
        <v>34</v>
      </c>
      <c r="AS260" s="99">
        <f t="shared" si="75"/>
        <v>0</v>
      </c>
    </row>
    <row r="261" spans="1:45" ht="38.25" x14ac:dyDescent="0.2">
      <c r="A261" s="130"/>
      <c r="B261" s="72" t="s">
        <v>93</v>
      </c>
      <c r="C261" s="74">
        <v>11</v>
      </c>
      <c r="D261" s="113"/>
      <c r="E261" s="21"/>
      <c r="F261" s="21"/>
      <c r="G261" s="85" t="s">
        <v>118</v>
      </c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85" t="s">
        <v>118</v>
      </c>
      <c r="Z261" s="21"/>
      <c r="AA261" s="21"/>
      <c r="AB261" s="21"/>
      <c r="AC261" s="21"/>
      <c r="AD261" s="21"/>
      <c r="AE261" s="21"/>
      <c r="AF261" s="21"/>
      <c r="AG261" s="21"/>
      <c r="AH261" s="21"/>
      <c r="AI261" s="86" t="s">
        <v>118</v>
      </c>
      <c r="AJ261" s="32"/>
      <c r="AK261" s="21"/>
      <c r="AL261" s="21"/>
      <c r="AM261" s="32"/>
      <c r="AN261" s="32"/>
      <c r="AO261" s="32"/>
      <c r="AP261" s="32"/>
      <c r="AQ261" s="7">
        <f t="shared" si="74"/>
        <v>3</v>
      </c>
      <c r="AR261" s="7">
        <f t="shared" ref="AR261" si="79">34*1</f>
        <v>34</v>
      </c>
      <c r="AS261" s="99">
        <f t="shared" si="75"/>
        <v>8.8235294117647065E-2</v>
      </c>
    </row>
    <row r="262" spans="1:45" ht="25.5" x14ac:dyDescent="0.2">
      <c r="A262" s="130"/>
      <c r="B262" s="72" t="s">
        <v>71</v>
      </c>
      <c r="C262" s="74">
        <v>11</v>
      </c>
      <c r="D262" s="113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32"/>
      <c r="AJ262" s="32"/>
      <c r="AK262" s="21"/>
      <c r="AL262" s="21"/>
      <c r="AM262" s="32"/>
      <c r="AN262" s="32"/>
      <c r="AO262" s="32"/>
      <c r="AP262" s="32"/>
      <c r="AQ262" s="7">
        <f t="shared" si="74"/>
        <v>0</v>
      </c>
      <c r="AR262" s="7">
        <v>102</v>
      </c>
      <c r="AS262" s="99">
        <f t="shared" si="75"/>
        <v>0</v>
      </c>
    </row>
    <row r="263" spans="1:45" ht="18.75" customHeight="1" x14ac:dyDescent="0.2">
      <c r="A263" s="50"/>
      <c r="B263" s="51"/>
      <c r="C263" s="51"/>
      <c r="D263" s="51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50"/>
      <c r="AN263" s="50"/>
      <c r="AO263" s="50"/>
      <c r="AP263" s="50"/>
      <c r="AQ263" s="50"/>
      <c r="AR263" s="50"/>
      <c r="AS263" s="50"/>
    </row>
  </sheetData>
  <mergeCells count="281">
    <mergeCell ref="G3:W3"/>
    <mergeCell ref="G5:W7"/>
    <mergeCell ref="B18:B19"/>
    <mergeCell ref="B20:B21"/>
    <mergeCell ref="B22:B23"/>
    <mergeCell ref="B24:B25"/>
    <mergeCell ref="B26:B27"/>
    <mergeCell ref="E188:AP188"/>
    <mergeCell ref="I80:L80"/>
    <mergeCell ref="X80:AA80"/>
    <mergeCell ref="AB80:AD80"/>
    <mergeCell ref="AE80:AI80"/>
    <mergeCell ref="AJ80:AL80"/>
    <mergeCell ref="AM80:AP80"/>
    <mergeCell ref="AP4:AQ4"/>
    <mergeCell ref="AQ188:AQ190"/>
    <mergeCell ref="X3:AB3"/>
    <mergeCell ref="X4:AB5"/>
    <mergeCell ref="AQ105:AQ107"/>
    <mergeCell ref="AM106:AP106"/>
    <mergeCell ref="AE43:AI43"/>
    <mergeCell ref="AJ43:AL43"/>
    <mergeCell ref="AM43:AP43"/>
    <mergeCell ref="A42:D42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R29:AR31"/>
    <mergeCell ref="AJ30:AL30"/>
    <mergeCell ref="AM30:AP30"/>
    <mergeCell ref="A28:D28"/>
    <mergeCell ref="AS29:AS31"/>
    <mergeCell ref="E30:H30"/>
    <mergeCell ref="I30:L30"/>
    <mergeCell ref="M30:P30"/>
    <mergeCell ref="Q30:T30"/>
    <mergeCell ref="U30:W30"/>
    <mergeCell ref="X30:AA30"/>
    <mergeCell ref="AB30:AD30"/>
    <mergeCell ref="AE30:AI30"/>
    <mergeCell ref="A30:B31"/>
    <mergeCell ref="C30:C31"/>
    <mergeCell ref="A29:D29"/>
    <mergeCell ref="E29:AP29"/>
    <mergeCell ref="AQ29:AQ31"/>
    <mergeCell ref="AR105:AR107"/>
    <mergeCell ref="AS105:AS107"/>
    <mergeCell ref="A106:C107"/>
    <mergeCell ref="E106:H106"/>
    <mergeCell ref="I106:L106"/>
    <mergeCell ref="M106:P106"/>
    <mergeCell ref="Q106:T106"/>
    <mergeCell ref="B76:B77"/>
    <mergeCell ref="A58:A77"/>
    <mergeCell ref="B62:B63"/>
    <mergeCell ref="B64:B65"/>
    <mergeCell ref="B58:B59"/>
    <mergeCell ref="B66:B67"/>
    <mergeCell ref="B68:B69"/>
    <mergeCell ref="B70:B71"/>
    <mergeCell ref="B72:B73"/>
    <mergeCell ref="B74:B75"/>
    <mergeCell ref="AR79:AR81"/>
    <mergeCell ref="AS79:AS81"/>
    <mergeCell ref="M80:P80"/>
    <mergeCell ref="Q80:T80"/>
    <mergeCell ref="U80:W80"/>
    <mergeCell ref="E80:H80"/>
    <mergeCell ref="AJ106:AL106"/>
    <mergeCell ref="AR131:AR133"/>
    <mergeCell ref="AS131:AS133"/>
    <mergeCell ref="A132:C133"/>
    <mergeCell ref="E132:H132"/>
    <mergeCell ref="I132:L132"/>
    <mergeCell ref="M132:P132"/>
    <mergeCell ref="Q132:T132"/>
    <mergeCell ref="U132:W132"/>
    <mergeCell ref="X132:AA132"/>
    <mergeCell ref="AB132:AD132"/>
    <mergeCell ref="AE132:AI132"/>
    <mergeCell ref="AJ132:AL132"/>
    <mergeCell ref="AM132:AP132"/>
    <mergeCell ref="A131:D131"/>
    <mergeCell ref="E131:AP131"/>
    <mergeCell ref="AQ131:AQ133"/>
    <mergeCell ref="AR150:AR152"/>
    <mergeCell ref="AS150:AS152"/>
    <mergeCell ref="A151:C152"/>
    <mergeCell ref="E151:H151"/>
    <mergeCell ref="I151:L151"/>
    <mergeCell ref="M151:P151"/>
    <mergeCell ref="Q151:T151"/>
    <mergeCell ref="U151:W151"/>
    <mergeCell ref="X151:AA151"/>
    <mergeCell ref="AB151:AD151"/>
    <mergeCell ref="AE151:AI151"/>
    <mergeCell ref="AJ151:AL151"/>
    <mergeCell ref="AM151:AP151"/>
    <mergeCell ref="A150:D150"/>
    <mergeCell ref="E150:AP150"/>
    <mergeCell ref="AQ150:AQ152"/>
    <mergeCell ref="AR188:AR190"/>
    <mergeCell ref="AS188:AS190"/>
    <mergeCell ref="A189:C190"/>
    <mergeCell ref="E189:H189"/>
    <mergeCell ref="I189:L189"/>
    <mergeCell ref="M189:P189"/>
    <mergeCell ref="A153:A186"/>
    <mergeCell ref="AM189:AP189"/>
    <mergeCell ref="B159:B160"/>
    <mergeCell ref="B161:B162"/>
    <mergeCell ref="B163:B164"/>
    <mergeCell ref="B165:B166"/>
    <mergeCell ref="B167:B168"/>
    <mergeCell ref="B171:B172"/>
    <mergeCell ref="B173:B174"/>
    <mergeCell ref="B155:B156"/>
    <mergeCell ref="B157:B158"/>
    <mergeCell ref="B185:B186"/>
    <mergeCell ref="A188:D188"/>
    <mergeCell ref="B183:B184"/>
    <mergeCell ref="AS244:AS247"/>
    <mergeCell ref="AS224:AS226"/>
    <mergeCell ref="E225:H225"/>
    <mergeCell ref="I225:L225"/>
    <mergeCell ref="M225:P225"/>
    <mergeCell ref="Q225:T225"/>
    <mergeCell ref="A191:A222"/>
    <mergeCell ref="Q189:T189"/>
    <mergeCell ref="U189:W189"/>
    <mergeCell ref="X189:AA189"/>
    <mergeCell ref="AB189:AD189"/>
    <mergeCell ref="AE189:AI189"/>
    <mergeCell ref="AJ189:AL189"/>
    <mergeCell ref="U225:W225"/>
    <mergeCell ref="X225:AA225"/>
    <mergeCell ref="AB225:AD225"/>
    <mergeCell ref="AE225:AI225"/>
    <mergeCell ref="AJ225:AL225"/>
    <mergeCell ref="AM225:AP225"/>
    <mergeCell ref="E224:AP224"/>
    <mergeCell ref="AQ224:AQ226"/>
    <mergeCell ref="AR224:AR226"/>
    <mergeCell ref="B191:B192"/>
    <mergeCell ref="B193:B194"/>
    <mergeCell ref="A248:A262"/>
    <mergeCell ref="A244:D244"/>
    <mergeCell ref="AQ244:AQ247"/>
    <mergeCell ref="AR244:AR247"/>
    <mergeCell ref="A245:C247"/>
    <mergeCell ref="E245:H245"/>
    <mergeCell ref="I245:L245"/>
    <mergeCell ref="M245:P245"/>
    <mergeCell ref="Q245:T245"/>
    <mergeCell ref="U245:W245"/>
    <mergeCell ref="X245:AA245"/>
    <mergeCell ref="AB245:AD245"/>
    <mergeCell ref="E244:AP244"/>
    <mergeCell ref="AE245:AI245"/>
    <mergeCell ref="AJ245:AL245"/>
    <mergeCell ref="AM245:AP245"/>
    <mergeCell ref="AN3:AO5"/>
    <mergeCell ref="E42:AP42"/>
    <mergeCell ref="X43:AA43"/>
    <mergeCell ref="AB43:AD43"/>
    <mergeCell ref="AR55:AR57"/>
    <mergeCell ref="AS55:AS57"/>
    <mergeCell ref="A56:B57"/>
    <mergeCell ref="C56:C57"/>
    <mergeCell ref="E56:H56"/>
    <mergeCell ref="I56:L56"/>
    <mergeCell ref="M56:P56"/>
    <mergeCell ref="Q56:T56"/>
    <mergeCell ref="U56:W56"/>
    <mergeCell ref="A55:D55"/>
    <mergeCell ref="E55:AP55"/>
    <mergeCell ref="X56:AA56"/>
    <mergeCell ref="AB56:AD56"/>
    <mergeCell ref="AE56:AI56"/>
    <mergeCell ref="AJ56:AL56"/>
    <mergeCell ref="AM56:AP56"/>
    <mergeCell ref="AR42:AR44"/>
    <mergeCell ref="AS42:AS44"/>
    <mergeCell ref="A43:B44"/>
    <mergeCell ref="C43:C44"/>
    <mergeCell ref="AP5:AQ5"/>
    <mergeCell ref="X6:AB6"/>
    <mergeCell ref="AQ79:AQ81"/>
    <mergeCell ref="AQ42:AQ44"/>
    <mergeCell ref="AQ55:AQ57"/>
    <mergeCell ref="A32:A40"/>
    <mergeCell ref="A105:D105"/>
    <mergeCell ref="E105:AP105"/>
    <mergeCell ref="A45:A53"/>
    <mergeCell ref="A80:C81"/>
    <mergeCell ref="B60:B61"/>
    <mergeCell ref="A12:A27"/>
    <mergeCell ref="B12:B13"/>
    <mergeCell ref="B14:B15"/>
    <mergeCell ref="B16:B17"/>
    <mergeCell ref="AC3:AM5"/>
    <mergeCell ref="A7:B7"/>
    <mergeCell ref="A104:D104"/>
    <mergeCell ref="B96:B97"/>
    <mergeCell ref="B98:B99"/>
    <mergeCell ref="B100:B101"/>
    <mergeCell ref="B94:B95"/>
    <mergeCell ref="B92:B93"/>
    <mergeCell ref="B90:B91"/>
    <mergeCell ref="A134:A148"/>
    <mergeCell ref="A108:A129"/>
    <mergeCell ref="B108:B109"/>
    <mergeCell ref="Q43:T43"/>
    <mergeCell ref="U43:W43"/>
    <mergeCell ref="U106:W106"/>
    <mergeCell ref="X106:AA106"/>
    <mergeCell ref="AB106:AD106"/>
    <mergeCell ref="AE106:AI106"/>
    <mergeCell ref="A79:D79"/>
    <mergeCell ref="B88:B89"/>
    <mergeCell ref="A82:A103"/>
    <mergeCell ref="B84:B85"/>
    <mergeCell ref="B82:B83"/>
    <mergeCell ref="B102:B103"/>
    <mergeCell ref="B86:B87"/>
    <mergeCell ref="E79:AP79"/>
    <mergeCell ref="E43:H43"/>
    <mergeCell ref="I43:L43"/>
    <mergeCell ref="M43:P43"/>
    <mergeCell ref="B197:B198"/>
    <mergeCell ref="B199:B200"/>
    <mergeCell ref="B169:B170"/>
    <mergeCell ref="B110:B111"/>
    <mergeCell ref="B112:B113"/>
    <mergeCell ref="B114:B115"/>
    <mergeCell ref="B126:B127"/>
    <mergeCell ref="B128:B129"/>
    <mergeCell ref="B116:B117"/>
    <mergeCell ref="B118:B119"/>
    <mergeCell ref="B120:B121"/>
    <mergeCell ref="B122:B123"/>
    <mergeCell ref="B124:B125"/>
    <mergeCell ref="B195:B196"/>
    <mergeCell ref="B2:C2"/>
    <mergeCell ref="A4:C4"/>
    <mergeCell ref="D5:E5"/>
    <mergeCell ref="D6:E6"/>
    <mergeCell ref="A1:E1"/>
    <mergeCell ref="A227:A242"/>
    <mergeCell ref="B201:B202"/>
    <mergeCell ref="B203:B204"/>
    <mergeCell ref="B205:B206"/>
    <mergeCell ref="B207:B208"/>
    <mergeCell ref="A225:C226"/>
    <mergeCell ref="A224:D224"/>
    <mergeCell ref="B209:B210"/>
    <mergeCell ref="B211:B212"/>
    <mergeCell ref="B213:B214"/>
    <mergeCell ref="B215:B216"/>
    <mergeCell ref="B217:B218"/>
    <mergeCell ref="B219:B220"/>
    <mergeCell ref="B221:B222"/>
    <mergeCell ref="B153:B154"/>
    <mergeCell ref="B175:B176"/>
    <mergeCell ref="B177:B178"/>
    <mergeCell ref="B179:B180"/>
    <mergeCell ref="B181:B182"/>
  </mergeCells>
  <pageMargins left="0.25" right="0.25" top="0.51" bottom="0.75" header="0.3" footer="0.3"/>
  <pageSetup paperSize="9" scale="49" fitToHeight="0" orientation="landscape" r:id="rId1"/>
  <headerFooter>
    <oddHeader>&amp;C&amp;G</oddHeader>
  </headerFooter>
  <rowBreaks count="11" manualBreakCount="11">
    <brk id="4" max="50" man="1"/>
    <brk id="28" max="50" man="1"/>
    <brk id="41" max="50" man="1"/>
    <brk id="54" max="50" man="1"/>
    <brk id="78" max="50" man="1"/>
    <brk id="104" max="16383" man="1"/>
    <brk id="130" max="16383" man="1"/>
    <brk id="149" max="16383" man="1"/>
    <brk id="187" max="16383" man="1"/>
    <brk id="223" max="50" man="1"/>
    <brk id="243" max="50" man="1"/>
  </rowBreaks>
  <colBreaks count="1" manualBreakCount="1">
    <brk id="1" max="459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2025-09-04T15:05:45Z</cp:lastPrinted>
  <dcterms:created xsi:type="dcterms:W3CDTF">2024-09-28T08:38:22Z</dcterms:created>
  <dcterms:modified xsi:type="dcterms:W3CDTF">2025-09-11T19:50:09Z</dcterms:modified>
</cp:coreProperties>
</file>